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Tariff 2023\Tariff Model Wholesale\Price Files\Apr 23\Final\"/>
    </mc:Choice>
  </mc:AlternateContent>
  <xr:revisionPtr revIDLastSave="0" documentId="13_ncr:1_{DF8F4E58-8C2F-4753-B067-B772038CBF19}" xr6:coauthVersionLast="46" xr6:coauthVersionMax="46" xr10:uidLastSave="{00000000-0000-0000-0000-000000000000}"/>
  <bookViews>
    <workbookView xWindow="-108" yWindow="-108" windowWidth="23256" windowHeight="12576"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Prices'!$B$6:$G$102</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Prices'!$B$1:$G$103</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B20" i="3" l="1"/>
  <c r="D13" i="3" l="1"/>
  <c r="D16" i="3" l="1"/>
  <c r="C16" i="3"/>
  <c r="D14" i="3"/>
  <c r="D17" i="3" s="1"/>
  <c r="D21" i="3" l="1"/>
  <c r="B21" i="3"/>
  <c r="C17" i="3"/>
</calcChain>
</file>

<file path=xl/sharedStrings.xml><?xml version="1.0" encoding="utf-8"?>
<sst xmlns="http://schemas.openxmlformats.org/spreadsheetml/2006/main" count="1047" uniqueCount="169">
  <si>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</si>
  <si>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</si>
  <si>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</si>
  <si>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</si>
  <si>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</si>
  <si>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</si>
  <si>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</si>
  <si>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</si>
  <si>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</si>
  <si>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</si>
  <si>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</si>
  <si>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</si>
  <si>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Business Mail 1400 Letter</t>
  </si>
  <si>
    <t>Access Business Mail 70 OCR Letter</t>
  </si>
  <si>
    <t>Access Poll Sort Tray Letter *</t>
  </si>
  <si>
    <t>Access Business Mail 70 Mailmark™ Large Letter</t>
  </si>
  <si>
    <t>101-250g</t>
  </si>
  <si>
    <t>251-750g</t>
  </si>
  <si>
    <t>Access Business Mail 70 Large Letter</t>
  </si>
  <si>
    <t>Access Business Mail 1400 Large Letter</t>
  </si>
  <si>
    <t>Access Business Mail 70 OCR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</si>
  <si>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</si>
  <si>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</si>
  <si>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</si>
  <si>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</si>
  <si>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</si>
  <si>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</si>
  <si>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Access Advertising Mail 1400 Letter</t>
  </si>
  <si>
    <t>Access Partially Addressed 1400 Postcard</t>
  </si>
  <si>
    <t>Access Advertising Mail Catalogue Letter</t>
  </si>
  <si>
    <t>101-110g</t>
  </si>
  <si>
    <t>111-120g</t>
  </si>
  <si>
    <t>121-130g</t>
  </si>
  <si>
    <t>131-140g</t>
  </si>
  <si>
    <t>141-150g</t>
  </si>
  <si>
    <t>Access Advertising Mail 70 OCR Letter</t>
  </si>
  <si>
    <t>Access Advertising Mail 70 Mailmark™ Large Letter</t>
  </si>
  <si>
    <t>Access Partially Addressed 70 Mailmark™ Large Letter</t>
  </si>
  <si>
    <t>Access Advertising Mail 70 Large Letter</t>
  </si>
  <si>
    <t>Access Advertising Mail 1400 Large Letter</t>
  </si>
  <si>
    <t>Access Advertising Mail Catalogue Large Letter</t>
  </si>
  <si>
    <t>151-250g</t>
  </si>
  <si>
    <t>Access Advertising Mail 70 OCR Large Letter</t>
  </si>
  <si>
    <t>Magazines</t>
  </si>
  <si>
    <t>Access Magazine 70 Mailmark™ Large Letter</t>
  </si>
  <si>
    <t>Access Magazine 70 Large Letter</t>
  </si>
  <si>
    <t>General Large Letters</t>
  </si>
  <si>
    <t>Access General 70 Manual Mailmark™ Large Letter</t>
  </si>
  <si>
    <t>251-500g</t>
  </si>
  <si>
    <t>501-750g</t>
  </si>
  <si>
    <t>Access General 1400 Manual Mailmark™ Large Letter</t>
  </si>
  <si>
    <t>Access General 70 Large Letter</t>
  </si>
  <si>
    <t>Access General 1400 Large Letter</t>
  </si>
  <si>
    <t>Access General 70 Mailmark™ Large Letter</t>
  </si>
  <si>
    <t>Access General 70 OCR Large Letter</t>
  </si>
  <si>
    <t>The following discounts will be given per item as appropriate</t>
  </si>
  <si>
    <t>Presentation in trays (Business, Advertising &amp; Magazines) *</t>
  </si>
  <si>
    <t>Letter</t>
  </si>
  <si>
    <t>Presentation in trays</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</si>
  <si>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</si>
  <si>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</si>
  <si>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</si>
  <si>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</si>
  <si>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</si>
  <si>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</si>
  <si>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</si>
  <si>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</si>
  <si>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</si>
  <si>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</si>
  <si>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make a written claim to JICMAIL (The Treasurer, JICMAIL Limited, DMA House, 70 Margaret Street, London W1W) providing</t>
  </si>
  <si>
    <t>the required evidence and documentation as set out on the JICMAIL website ( http://www.jicmail.org.uk ).</t>
  </si>
  <si>
    <t>Link to Pricing Calculator</t>
  </si>
  <si>
    <t>This link is to the DocketHub website. The pricing calculator is in the right hand menu.</t>
  </si>
  <si>
    <t xml:space="preserve"> © Royal Mail Group 2022. All rights reserved.</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</si>
  <si>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</si>
  <si>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</si>
  <si>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</si>
  <si>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</si>
  <si>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</si>
  <si>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</si>
  <si>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</si>
  <si>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</si>
  <si>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</si>
  <si>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</si>
  <si>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</si>
  <si>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</si>
  <si>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</si>
  <si>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</si>
  <si>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</si>
  <si>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</si>
  <si>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</si>
  <si>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</si>
  <si>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</si>
  <si>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</si>
  <si>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</si>
  <si>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</si>
  <si>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</si>
  <si>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</si>
  <si>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</si>
  <si>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</si>
  <si>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</si>
  <si>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</si>
  <si>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</si>
  <si>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</si>
  <si>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</si>
  <si>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</si>
  <si>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</si>
  <si>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</si>
  <si>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</si>
  <si>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</si>
  <si>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</si>
  <si>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</si>
  <si>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</si>
  <si>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</si>
  <si>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</si>
  <si>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</si>
  <si>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</si>
  <si>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</si>
  <si>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</si>
  <si>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</si>
  <si>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</si>
  <si>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</si>
  <si>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</si>
  <si>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</si>
  <si>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</si>
  <si>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</si>
  <si>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</si>
  <si>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</si>
  <si>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</si>
  <si>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</si>
  <si>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</si>
  <si>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</si>
  <si>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</si>
  <si>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</si>
  <si>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</si>
  <si>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</si>
  <si>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</si>
  <si>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</si>
  <si>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</si>
  <si>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</si>
  <si>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</si>
  <si>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</si>
  <si>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Letters - Other Access charges - Prices from 7th November 2022</t>
  </si>
  <si>
    <t>England &amp; Wales Regional Price Plan</t>
  </si>
  <si>
    <t>Scotland Regional Price Plan</t>
  </si>
  <si>
    <t>Northern Ireland Regional Price Plan</t>
  </si>
  <si>
    <t>London Regional Price Plan</t>
  </si>
  <si>
    <t>Charge Per Item</t>
  </si>
  <si>
    <t>Royal Mail Wholesale Prices from 3rd April 2023</t>
  </si>
  <si>
    <t xml:space="preserve"> © Royal Mail Group 2023. All rights reserved.</t>
  </si>
  <si>
    <t>29.58 pence</t>
  </si>
  <si>
    <t>49.64 pence</t>
  </si>
  <si>
    <t>22.07 pence</t>
  </si>
  <si>
    <t>49.53 pence</t>
  </si>
  <si>
    <t>96.46 pence</t>
  </si>
  <si>
    <t>Wholesale Average Container Fill: 164.8</t>
  </si>
  <si>
    <t>0.76 pence</t>
  </si>
  <si>
    <t>Wholesale Average Container Fill: 25.7</t>
  </si>
  <si>
    <t>2.15 pence</t>
  </si>
  <si>
    <t>0.00 pence</t>
  </si>
  <si>
    <t>9.70 pence</t>
  </si>
  <si>
    <t>19.06 pence</t>
  </si>
  <si>
    <t>1.04 pence</t>
  </si>
  <si>
    <t>2.46 pence</t>
  </si>
  <si>
    <t>4.37 pence</t>
  </si>
  <si>
    <t>12.95 pence</t>
  </si>
  <si>
    <t>37.75 pence</t>
  </si>
  <si>
    <t>0.55 pence</t>
  </si>
  <si>
    <t>0.87 pence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</si>
</sst>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
      <b/>
      <sz val="11"/>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s>
  <cellStyleXfs count="10">
    <xf numFmtId="0" fontId="0" fillId="0" borderId="0"/>
    <xf numFmtId="0" fontId="5" fillId="0" borderId="0" applyNumberFormat="0" applyFill="0" applyBorder="0" applyAlignment="0" applyProtection="0"/>
    <xf numFmtId="0" fontId="3" fillId="0" borderId="0"/>
    <xf numFmtId="0" fontId="2" fillId="0" borderId="0"/>
    <xf numFmtId="166" fontId="12" fillId="0" borderId="0" applyFont="0" applyFill="0" applyBorder="0" applyAlignment="0" applyProtection="0"/>
    <xf numFmtId="9" fontId="12" fillId="0" borderId="0" applyFont="0" applyFill="0" applyBorder="0" applyAlignment="0" applyProtection="0"/>
    <xf numFmtId="0" fontId="2" fillId="0" borderId="0"/>
    <xf numFmtId="0" fontId="5" fillId="0" borderId="0" applyNumberFormat="0" applyFill="0" applyBorder="0" applyAlignment="0" applyProtection="0"/>
    <xf numFmtId="0" fontId="8" fillId="0" borderId="0"/>
    <xf numFmtId="0" fontId="18" fillId="0" borderId="0"/>
  </cellStyleXfs>
  <cellXfs count="236">
    <xf numFmtId="0" fontId="0" fillId="0" borderId="0" xfId="0"/>
    <xf numFmtId="0" fontId="6" fillId="2" borderId="0" xfId="2" applyFont="1" applyFill="1" applyBorder="1" applyAlignment="1"/>
    <xf numFmtId="164" fontId="6" fillId="2" borderId="0" xfId="2" applyNumberFormat="1" applyFont="1" applyFill="1" applyBorder="1" applyAlignment="1"/>
    <xf numFmtId="0" fontId="3" fillId="2" borderId="0" xfId="2" applyFill="1"/>
    <xf numFmtId="0" fontId="3" fillId="0" borderId="0" xfId="2"/>
    <xf numFmtId="164" fontId="3" fillId="0" borderId="0" xfId="2" applyNumberFormat="1"/>
    <xf numFmtId="0" fontId="3" fillId="0" borderId="0" xfId="2" applyAlignment="1">
      <alignment vertical="center"/>
    </xf>
    <xf numFmtId="165" fontId="3" fillId="0" borderId="0" xfId="2" applyNumberFormat="1" applyAlignment="1">
      <alignment vertical="center"/>
    </xf>
    <xf numFmtId="0" fontId="9" fillId="0" borderId="0" xfId="2" applyFont="1" applyAlignment="1">
      <alignment vertical="center"/>
    </xf>
    <xf numFmtId="164" fontId="3" fillId="0" borderId="0" xfId="2" applyNumberFormat="1" applyAlignment="1">
      <alignment vertical="center"/>
    </xf>
    <xf numFmtId="17" fontId="10" fillId="0" borderId="3" xfId="2" applyNumberFormat="1" applyFont="1" applyBorder="1" applyAlignment="1">
      <alignment horizontal="center" vertical="center" wrapText="1"/>
    </xf>
    <xf numFmtId="164" fontId="10" fillId="0" borderId="7" xfId="2" applyNumberFormat="1" applyFont="1" applyBorder="1" applyAlignment="1">
      <alignment horizontal="center" vertical="center" wrapText="1"/>
    </xf>
    <xf numFmtId="164" fontId="10" fillId="0" borderId="5" xfId="2" applyNumberFormat="1" applyFont="1" applyBorder="1" applyAlignment="1">
      <alignment horizontal="center" vertical="center" wrapText="1"/>
    </xf>
    <xf numFmtId="0" fontId="3" fillId="0" borderId="0" xfId="2" applyBorder="1"/>
    <xf numFmtId="0" fontId="3" fillId="0" borderId="8" xfId="2" applyBorder="1" applyAlignment="1">
      <alignment horizontal="left" vertical="center" wrapText="1"/>
    </xf>
    <xf numFmtId="0" fontId="3" fillId="0" borderId="4" xfId="2" applyBorder="1" applyAlignment="1">
      <alignment horizontal="center" vertical="center" wrapText="1"/>
    </xf>
    <xf numFmtId="17" fontId="11" fillId="0" borderId="4" xfId="2" applyNumberFormat="1" applyFont="1" applyBorder="1" applyAlignment="1">
      <alignment horizontal="center" vertical="center" wrapText="1"/>
    </xf>
    <xf numFmtId="164" fontId="11" fillId="0" borderId="4" xfId="2" applyNumberFormat="1" applyFont="1" applyBorder="1" applyAlignment="1">
      <alignment horizontal="center" vertical="center" wrapText="1"/>
    </xf>
    <xf numFmtId="0" fontId="3" fillId="0" borderId="8" xfId="2" applyBorder="1" applyAlignment="1">
      <alignment horizontal="center" vertical="center" wrapText="1"/>
    </xf>
    <xf numFmtId="17" fontId="11" fillId="0" borderId="8" xfId="2" applyNumberFormat="1" applyFont="1" applyBorder="1" applyAlignment="1">
      <alignment horizontal="center" vertical="center" wrapText="1"/>
    </xf>
    <xf numFmtId="164" fontId="11" fillId="0" borderId="8" xfId="2" applyNumberFormat="1" applyFont="1" applyBorder="1" applyAlignment="1">
      <alignment horizontal="center" vertical="center" wrapText="1"/>
    </xf>
    <xf numFmtId="0" fontId="0" fillId="0" borderId="0" xfId="0" applyBorder="1"/>
    <xf numFmtId="0" fontId="3" fillId="0" borderId="9" xfId="2" applyBorder="1"/>
    <xf numFmtId="165" fontId="12" fillId="0" borderId="3" xfId="4" applyNumberFormat="1" applyBorder="1" applyAlignment="1"/>
    <xf numFmtId="167" fontId="12" fillId="8" borderId="10" xfId="4" applyNumberFormat="1" applyFill="1" applyBorder="1" applyAlignment="1"/>
    <xf numFmtId="164" fontId="12" fillId="8" borderId="11" xfId="4" applyNumberFormat="1" applyFill="1" applyBorder="1" applyAlignment="1"/>
    <xf numFmtId="164" fontId="12" fillId="8" borderId="2" xfId="5" applyNumberFormat="1" applyFill="1" applyBorder="1" applyAlignment="1"/>
    <xf numFmtId="167" fontId="12" fillId="8" borderId="3" xfId="4" applyNumberFormat="1" applyFill="1" applyBorder="1" applyAlignment="1"/>
    <xf numFmtId="164" fontId="12" fillId="8" borderId="7" xfId="4" applyNumberFormat="1" applyFill="1" applyBorder="1" applyAlignment="1"/>
    <xf numFmtId="164" fontId="12" fillId="8" borderId="5" xfId="5" applyNumberFormat="1" applyFill="1" applyBorder="1" applyAlignment="1"/>
    <xf numFmtId="0" fontId="3" fillId="0" borderId="6" xfId="2" applyBorder="1"/>
    <xf numFmtId="165" fontId="12" fillId="0" borderId="12" xfId="4" applyNumberFormat="1" applyBorder="1" applyAlignment="1"/>
    <xf numFmtId="167" fontId="12" fillId="0" borderId="13" xfId="4" applyNumberFormat="1" applyBorder="1" applyAlignment="1"/>
    <xf numFmtId="164" fontId="12" fillId="0" borderId="14" xfId="4" applyNumberFormat="1" applyBorder="1" applyAlignment="1"/>
    <xf numFmtId="164" fontId="12" fillId="0" borderId="15" xfId="5" applyNumberFormat="1" applyBorder="1" applyAlignment="1"/>
    <xf numFmtId="0" fontId="3" fillId="0" borderId="16" xfId="2" applyBorder="1"/>
    <xf numFmtId="165" fontId="12" fillId="0" borderId="13" xfId="4" applyNumberFormat="1" applyBorder="1" applyAlignment="1"/>
    <xf numFmtId="0" fontId="3" fillId="0" borderId="17" xfId="2" applyBorder="1"/>
    <xf numFmtId="165" fontId="12" fillId="0" borderId="10" xfId="4" applyNumberFormat="1" applyBorder="1" applyAlignment="1"/>
    <xf numFmtId="167" fontId="12" fillId="0" borderId="10" xfId="4" applyNumberFormat="1" applyBorder="1" applyAlignment="1"/>
    <xf numFmtId="164" fontId="12" fillId="0" borderId="18" xfId="4" applyNumberFormat="1" applyBorder="1" applyAlignment="1"/>
    <xf numFmtId="164" fontId="12" fillId="0" borderId="19" xfId="4" applyNumberFormat="1" applyBorder="1" applyAlignment="1"/>
    <xf numFmtId="0" fontId="3" fillId="0" borderId="4" xfId="2" applyBorder="1"/>
    <xf numFmtId="0" fontId="3" fillId="0" borderId="1" xfId="2" applyBorder="1"/>
    <xf numFmtId="165" fontId="12" fillId="0" borderId="1" xfId="4" applyNumberFormat="1" applyBorder="1" applyAlignment="1"/>
    <xf numFmtId="167" fontId="12" fillId="0" borderId="1" xfId="4" applyNumberFormat="1" applyBorder="1" applyAlignment="1"/>
    <xf numFmtId="164" fontId="12" fillId="0" borderId="1" xfId="4" applyNumberFormat="1" applyBorder="1" applyAlignment="1"/>
    <xf numFmtId="165" fontId="12" fillId="0" borderId="0" xfId="4" applyNumberFormat="1" applyBorder="1" applyAlignment="1"/>
    <xf numFmtId="167" fontId="12" fillId="0" borderId="0" xfId="4" applyNumberFormat="1" applyBorder="1" applyAlignment="1"/>
    <xf numFmtId="164" fontId="12" fillId="0" borderId="0" xfId="4" applyNumberFormat="1" applyBorder="1" applyAlignment="1"/>
    <xf numFmtId="164" fontId="12" fillId="0" borderId="4" xfId="4" applyNumberFormat="1" applyBorder="1" applyAlignment="1"/>
    <xf numFmtId="0" fontId="2" fillId="0" borderId="6" xfId="6" applyBorder="1"/>
    <xf numFmtId="167" fontId="12" fillId="9" borderId="12" xfId="4" applyNumberFormat="1" applyFill="1" applyBorder="1" applyAlignment="1"/>
    <xf numFmtId="164" fontId="12" fillId="9" borderId="20" xfId="4" applyNumberFormat="1" applyFill="1" applyBorder="1" applyAlignment="1"/>
    <xf numFmtId="164" fontId="12" fillId="9" borderId="21" xfId="5" applyNumberFormat="1" applyFill="1" applyBorder="1" applyAlignment="1"/>
    <xf numFmtId="0" fontId="2" fillId="0" borderId="16" xfId="6" applyBorder="1"/>
    <xf numFmtId="167" fontId="12" fillId="9" borderId="13" xfId="4" applyNumberFormat="1" applyFill="1" applyBorder="1" applyAlignment="1"/>
    <xf numFmtId="164" fontId="12" fillId="9" borderId="14" xfId="4" applyNumberFormat="1" applyFill="1" applyBorder="1" applyAlignment="1"/>
    <xf numFmtId="164" fontId="12" fillId="9" borderId="15" xfId="5" applyNumberFormat="1" applyFill="1" applyBorder="1" applyAlignment="1"/>
    <xf numFmtId="0" fontId="2" fillId="0" borderId="16" xfId="6" applyFont="1" applyBorder="1"/>
    <xf numFmtId="0" fontId="2" fillId="0" borderId="17" xfId="6" applyFont="1" applyBorder="1"/>
    <xf numFmtId="167" fontId="12" fillId="9" borderId="10" xfId="4" applyNumberFormat="1" applyFill="1" applyBorder="1" applyAlignment="1"/>
    <xf numFmtId="164" fontId="12" fillId="9" borderId="18" xfId="4" applyNumberFormat="1" applyFill="1" applyBorder="1" applyAlignment="1"/>
    <xf numFmtId="164" fontId="12" fillId="9" borderId="19" xfId="4" applyNumberFormat="1" applyFill="1" applyBorder="1" applyAlignment="1"/>
    <xf numFmtId="165" fontId="3" fillId="0" borderId="0" xfId="2" applyNumberFormat="1"/>
    <xf numFmtId="0" fontId="4" fillId="0" borderId="0" xfId="2" applyFont="1"/>
    <xf numFmtId="165" fontId="3" fillId="0" borderId="0" xfId="2" applyNumberFormat="1" applyBorder="1"/>
    <xf numFmtId="164" fontId="2" fillId="0" borderId="0" xfId="6" applyNumberFormat="1" applyFont="1" applyBorder="1"/>
    <xf numFmtId="164" fontId="2" fillId="0" borderId="0" xfId="6" applyNumberFormat="1" applyBorder="1"/>
    <xf numFmtId="2" fontId="2" fillId="0" borderId="0" xfId="3" applyNumberFormat="1"/>
    <xf numFmtId="165" fontId="2" fillId="0" borderId="0" xfId="6" applyNumberFormat="1" applyBorder="1"/>
    <xf numFmtId="164" fontId="3" fillId="0" borderId="0" xfId="2" applyNumberFormat="1" applyBorder="1"/>
    <xf numFmtId="2" fontId="2" fillId="0" borderId="0" xfId="6" applyNumberFormat="1" applyBorder="1"/>
    <xf numFmtId="164" fontId="7" fillId="0" borderId="0" xfId="6" applyNumberFormat="1" applyFont="1" applyBorder="1"/>
    <xf numFmtId="165" fontId="3" fillId="0" borderId="0" xfId="2" applyNumberFormat="1" applyFill="1"/>
    <xf numFmtId="164" fontId="3" fillId="0" borderId="0" xfId="2" applyNumberFormat="1" applyFill="1"/>
    <xf numFmtId="0" fontId="5" fillId="0" borderId="0" xfId="7"/>
    <xf numFmtId="0" fontId="6" fillId="10" borderId="0" xfId="6" applyFont="1" applyFill="1" applyBorder="1" applyAlignment="1"/>
    <xf numFmtId="0" fontId="2" fillId="10" borderId="0" xfId="6" applyFill="1"/>
    <xf numFmtId="0" fontId="8" fillId="0" borderId="0" xfId="8"/>
    <xf numFmtId="0" fontId="2" fillId="0" borderId="0" xfId="6"/>
    <xf numFmtId="0" fontId="13" fillId="0" borderId="3" xfId="8" applyFont="1" applyBorder="1" applyAlignment="1">
      <alignment wrapText="1"/>
    </xf>
    <xf numFmtId="0" fontId="13" fillId="0" borderId="7" xfId="8" applyFont="1" applyBorder="1" applyAlignment="1">
      <alignment horizontal="center" wrapText="1"/>
    </xf>
    <xf numFmtId="0" fontId="13" fillId="0" borderId="5" xfId="8" applyFont="1" applyBorder="1" applyAlignment="1">
      <alignment horizontal="center" wrapText="1"/>
    </xf>
    <xf numFmtId="0" fontId="14" fillId="0" borderId="12" xfId="8" applyFont="1" applyBorder="1"/>
    <xf numFmtId="0" fontId="8" fillId="0" borderId="20" xfId="8" applyFont="1" applyBorder="1" applyAlignment="1">
      <alignment horizontal="center"/>
    </xf>
    <xf numFmtId="4" fontId="8" fillId="0" borderId="21" xfId="8" applyNumberFormat="1" applyFont="1" applyBorder="1" applyAlignment="1">
      <alignment horizontal="center"/>
    </xf>
    <xf numFmtId="0" fontId="8" fillId="0" borderId="13" xfId="8" applyFont="1" applyBorder="1"/>
    <xf numFmtId="0" fontId="8" fillId="0" borderId="14" xfId="8" applyFont="1" applyBorder="1" applyAlignment="1">
      <alignment horizontal="center"/>
    </xf>
    <xf numFmtId="4" fontId="8" fillId="0" borderId="15" xfId="8" applyNumberFormat="1" applyFont="1" applyBorder="1" applyAlignment="1">
      <alignment horizontal="center"/>
    </xf>
    <xf numFmtId="0" fontId="8" fillId="0" borderId="21" xfId="8" applyFont="1" applyBorder="1" applyAlignment="1">
      <alignment horizontal="center"/>
    </xf>
    <xf numFmtId="0" fontId="8" fillId="0" borderId="12" xfId="8" applyFont="1" applyBorder="1"/>
    <xf numFmtId="0" fontId="14" fillId="11" borderId="12" xfId="8" applyFont="1" applyFill="1" applyBorder="1"/>
    <xf numFmtId="0" fontId="8" fillId="11" borderId="20" xfId="8" applyFont="1" applyFill="1" applyBorder="1" applyAlignment="1">
      <alignment horizontal="center"/>
    </xf>
    <xf numFmtId="0" fontId="8" fillId="11" borderId="21" xfId="8" applyFont="1" applyFill="1" applyBorder="1" applyAlignment="1">
      <alignment horizontal="center"/>
    </xf>
    <xf numFmtId="0" fontId="14" fillId="11" borderId="13" xfId="8" applyFont="1" applyFill="1" applyBorder="1"/>
    <xf numFmtId="0" fontId="8" fillId="11" borderId="14" xfId="8" applyFont="1" applyFill="1" applyBorder="1" applyAlignment="1">
      <alignment horizontal="center"/>
    </xf>
    <xf numFmtId="0" fontId="8" fillId="11" borderId="15" xfId="8" applyFont="1" applyFill="1" applyBorder="1" applyAlignment="1">
      <alignment horizontal="center"/>
    </xf>
    <xf numFmtId="0" fontId="8" fillId="0" borderId="12" xfId="8" applyFont="1" applyFill="1" applyBorder="1"/>
    <xf numFmtId="8" fontId="8" fillId="0" borderId="21" xfId="8" applyNumberFormat="1" applyFont="1" applyBorder="1" applyAlignment="1">
      <alignment horizontal="center"/>
    </xf>
    <xf numFmtId="8" fontId="8" fillId="0" borderId="15" xfId="8" applyNumberFormat="1" applyFont="1" applyBorder="1" applyAlignment="1">
      <alignment horizontal="center"/>
    </xf>
    <xf numFmtId="0" fontId="8" fillId="0" borderId="11" xfId="8" applyFont="1" applyBorder="1" applyAlignment="1">
      <alignment horizontal="center"/>
    </xf>
    <xf numFmtId="0" fontId="8" fillId="0" borderId="2" xfId="8" applyFont="1" applyBorder="1" applyAlignment="1">
      <alignment horizontal="center"/>
    </xf>
    <xf numFmtId="0" fontId="14" fillId="0" borderId="13" xfId="8" applyFont="1" applyBorder="1"/>
    <xf numFmtId="0" fontId="14" fillId="0" borderId="14" xfId="8" applyFont="1" applyBorder="1" applyAlignment="1">
      <alignment horizontal="center"/>
    </xf>
    <xf numFmtId="8" fontId="14" fillId="0" borderId="15" xfId="8" applyNumberFormat="1" applyFont="1" applyBorder="1" applyAlignment="1">
      <alignment horizontal="center"/>
    </xf>
    <xf numFmtId="0" fontId="15" fillId="0" borderId="13" xfId="8" applyFont="1" applyBorder="1"/>
    <xf numFmtId="0" fontId="14" fillId="0" borderId="15" xfId="8" applyFont="1" applyBorder="1" applyAlignment="1">
      <alignment horizontal="center"/>
    </xf>
    <xf numFmtId="0" fontId="14" fillId="0" borderId="20" xfId="8" applyFont="1" applyBorder="1" applyAlignment="1">
      <alignment horizontal="center"/>
    </xf>
    <xf numFmtId="0" fontId="14" fillId="0" borderId="21" xfId="8" applyFont="1" applyBorder="1" applyAlignment="1">
      <alignment horizontal="center"/>
    </xf>
    <xf numFmtId="40" fontId="14" fillId="0" borderId="15" xfId="8" applyNumberFormat="1" applyFont="1" applyBorder="1" applyAlignment="1">
      <alignment horizontal="center"/>
    </xf>
    <xf numFmtId="0" fontId="14" fillId="0" borderId="10" xfId="8" applyFont="1" applyBorder="1"/>
    <xf numFmtId="0" fontId="14" fillId="0" borderId="11" xfId="8" applyFont="1" applyBorder="1" applyAlignment="1">
      <alignment horizontal="center"/>
    </xf>
    <xf numFmtId="8" fontId="14" fillId="0" borderId="2" xfId="8" applyNumberFormat="1" applyFont="1" applyBorder="1" applyAlignment="1">
      <alignment horizontal="center"/>
    </xf>
    <xf numFmtId="0" fontId="8" fillId="11" borderId="13" xfId="8" applyFont="1" applyFill="1" applyBorder="1" applyAlignment="1">
      <alignment wrapText="1"/>
    </xf>
    <xf numFmtId="0" fontId="17" fillId="11" borderId="10" xfId="8" applyFont="1" applyFill="1" applyBorder="1" applyAlignment="1">
      <alignment wrapText="1"/>
    </xf>
    <xf numFmtId="0" fontId="19" fillId="0" borderId="0" xfId="9" applyFont="1" applyAlignment="1">
      <alignment vertical="center"/>
    </xf>
    <xf numFmtId="0" fontId="18" fillId="0" borderId="8" xfId="9" applyBorder="1"/>
    <xf numFmtId="0" fontId="18" fillId="0" borderId="0" xfId="9"/>
    <xf numFmtId="0" fontId="20" fillId="0" borderId="0" xfId="9" applyFont="1" applyAlignment="1">
      <alignment vertical="center"/>
    </xf>
    <xf numFmtId="0" fontId="8" fillId="0" borderId="21" xfId="8" applyFont="1" applyFill="1" applyBorder="1" applyAlignment="1">
      <alignment horizontal="center"/>
    </xf>
    <xf numFmtId="0" fontId="8" fillId="0" borderId="15" xfId="8" applyFont="1" applyFill="1" applyBorder="1" applyAlignment="1">
      <alignment horizontal="center"/>
    </xf>
    <xf numFmtId="8" fontId="8" fillId="11" borderId="21" xfId="8" applyNumberFormat="1" applyFont="1" applyFill="1" applyBorder="1" applyAlignment="1">
      <alignment horizontal="center"/>
    </xf>
    <xf numFmtId="8" fontId="8" fillId="11" borderId="15" xfId="8" applyNumberFormat="1" applyFont="1" applyFill="1" applyBorder="1" applyAlignment="1">
      <alignment horizontal="center"/>
    </xf>
    <xf numFmtId="0" fontId="14" fillId="11" borderId="10" xfId="8" applyFont="1" applyFill="1" applyBorder="1"/>
    <xf numFmtId="0" fontId="8" fillId="11" borderId="11" xfId="8" applyFont="1" applyFill="1" applyBorder="1" applyAlignment="1">
      <alignment horizontal="center"/>
    </xf>
    <xf numFmtId="8" fontId="8" fillId="11" borderId="2" xfId="8" applyNumberFormat="1" applyFont="1" applyFill="1" applyBorder="1" applyAlignment="1">
      <alignment horizontal="center"/>
    </xf>
    <xf numFmtId="0" fontId="24" fillId="0" borderId="0" xfId="9" applyFont="1"/>
    <xf numFmtId="0" fontId="8" fillId="11" borderId="0" xfId="8" applyFont="1" applyFill="1" applyBorder="1"/>
    <xf numFmtId="0" fontId="8" fillId="11" borderId="0" xfId="9" applyFont="1" applyFill="1"/>
    <xf numFmtId="0" fontId="6" fillId="10" borderId="0" xfId="3" applyFont="1" applyFill="1" applyBorder="1" applyAlignment="1"/>
    <xf numFmtId="0" fontId="2" fillId="10" borderId="0" xfId="3" applyFill="1"/>
    <xf numFmtId="0" fontId="6" fillId="0" borderId="0" xfId="3" applyFont="1" applyFill="1" applyBorder="1" applyAlignment="1"/>
    <xf numFmtId="0" fontId="2" fillId="0" borderId="0" xfId="3" applyFill="1"/>
    <xf numFmtId="0" fontId="9" fillId="0" borderId="0" xfId="3" applyFont="1" applyAlignment="1">
      <alignment vertical="center"/>
    </xf>
    <xf numFmtId="0" fontId="2" fillId="0" borderId="0" xfId="3"/>
    <xf numFmtId="0" fontId="2" fillId="0" borderId="12" xfId="3" applyBorder="1"/>
    <xf numFmtId="0" fontId="2" fillId="0" borderId="8" xfId="3" applyBorder="1"/>
    <xf numFmtId="0" fontId="2" fillId="0" borderId="21" xfId="3" applyBorder="1"/>
    <xf numFmtId="0" fontId="2" fillId="0" borderId="13" xfId="3" applyBorder="1"/>
    <xf numFmtId="0" fontId="25" fillId="0" borderId="0" xfId="3" applyFont="1" applyBorder="1"/>
    <xf numFmtId="0" fontId="2" fillId="0" borderId="0" xfId="3" applyBorder="1"/>
    <xf numFmtId="0" fontId="2" fillId="0" borderId="15" xfId="3" applyBorder="1"/>
    <xf numFmtId="0" fontId="2" fillId="0" borderId="0" xfId="3" applyAlignment="1">
      <alignment vertical="center"/>
    </xf>
    <xf numFmtId="0" fontId="4" fillId="0" borderId="23" xfId="3" applyFont="1" applyBorder="1" applyAlignment="1">
      <alignment vertical="center"/>
    </xf>
    <xf numFmtId="0" fontId="2" fillId="0" borderId="13" xfId="3" applyBorder="1" applyAlignment="1">
      <alignment vertical="center"/>
    </xf>
    <xf numFmtId="0" fontId="2" fillId="0" borderId="0" xfId="3" applyFill="1" applyBorder="1" applyAlignment="1">
      <alignment vertical="center"/>
    </xf>
    <xf numFmtId="0" fontId="4" fillId="0" borderId="0" xfId="3" applyFont="1" applyBorder="1" applyAlignment="1">
      <alignment horizontal="center"/>
    </xf>
    <xf numFmtId="0" fontId="2" fillId="0" borderId="0" xfId="3" applyBorder="1" applyAlignment="1">
      <alignment vertical="center"/>
    </xf>
    <xf numFmtId="0" fontId="2" fillId="0" borderId="15" xfId="3" applyBorder="1" applyAlignment="1">
      <alignment vertical="center"/>
    </xf>
    <xf numFmtId="0" fontId="4" fillId="0" borderId="24" xfId="3" applyFont="1" applyBorder="1" applyAlignment="1">
      <alignment vertical="center"/>
    </xf>
    <xf numFmtId="0" fontId="4" fillId="0" borderId="0" xfId="3" applyFont="1" applyBorder="1" applyAlignment="1">
      <alignment horizontal="right" vertical="center"/>
    </xf>
    <xf numFmtId="0" fontId="2" fillId="12" borderId="0" xfId="3" applyFill="1" applyBorder="1" applyAlignment="1">
      <alignment horizontal="center" vertical="center"/>
    </xf>
    <xf numFmtId="164" fontId="2" fillId="12" borderId="0" xfId="3" applyNumberFormat="1" applyFill="1" applyBorder="1" applyAlignment="1">
      <alignment horizontal="center" vertical="center"/>
    </xf>
    <xf numFmtId="0" fontId="2" fillId="0" borderId="0" xfId="3" applyFill="1" applyBorder="1" applyAlignment="1">
      <alignment vertical="center" wrapText="1"/>
    </xf>
    <xf numFmtId="0" fontId="2" fillId="0" borderId="0" xfId="3" applyBorder="1" applyAlignment="1">
      <alignment horizontal="left" vertical="center"/>
    </xf>
    <xf numFmtId="0" fontId="2" fillId="0" borderId="0" xfId="3" applyBorder="1" applyAlignment="1">
      <alignment horizontal="center" vertical="center"/>
    </xf>
    <xf numFmtId="168" fontId="2" fillId="12" borderId="0" xfId="3" applyNumberFormat="1" applyFill="1" applyBorder="1" applyAlignment="1">
      <alignment horizontal="right" vertical="center"/>
    </xf>
    <xf numFmtId="169" fontId="2" fillId="0" borderId="0" xfId="3" applyNumberFormat="1" applyFill="1" applyBorder="1" applyAlignment="1">
      <alignment horizontal="center" vertical="center"/>
    </xf>
    <xf numFmtId="0" fontId="2" fillId="0" borderId="10" xfId="3" applyBorder="1"/>
    <xf numFmtId="0" fontId="2" fillId="0" borderId="1" xfId="3" applyBorder="1"/>
    <xf numFmtId="0" fontId="2" fillId="0" borderId="2" xfId="3" applyBorder="1"/>
    <xf numFmtId="0" fontId="25" fillId="13" borderId="0" xfId="3" applyFont="1" applyFill="1" applyAlignment="1"/>
    <xf numFmtId="0" fontId="2" fillId="13" borderId="0" xfId="3" applyFill="1"/>
    <xf numFmtId="0" fontId="4" fillId="13" borderId="0" xfId="3" applyFont="1" applyFill="1" applyAlignment="1"/>
    <xf numFmtId="0" fontId="4" fillId="13" borderId="0" xfId="3" applyFont="1" applyFill="1" applyBorder="1" applyAlignment="1">
      <alignment vertical="center"/>
    </xf>
    <xf numFmtId="0" fontId="2" fillId="13" borderId="0" xfId="3" applyFont="1" applyFill="1" applyBorder="1" applyAlignment="1">
      <alignment horizontal="left" vertical="center"/>
    </xf>
    <xf numFmtId="169" fontId="2" fillId="13" borderId="0" xfId="3" applyNumberFormat="1" applyFill="1" applyBorder="1" applyAlignment="1">
      <alignment vertical="center"/>
    </xf>
    <xf numFmtId="0" fontId="4" fillId="13" borderId="23" xfId="3" applyFont="1" applyFill="1" applyBorder="1" applyAlignment="1">
      <alignment vertical="center"/>
    </xf>
    <xf numFmtId="169" fontId="2" fillId="13" borderId="23" xfId="3" applyNumberFormat="1" applyFill="1" applyBorder="1" applyAlignment="1">
      <alignment vertical="center"/>
    </xf>
    <xf numFmtId="0" fontId="2" fillId="13" borderId="24" xfId="3" applyFill="1" applyBorder="1" applyAlignment="1">
      <alignment horizontal="left" vertical="center"/>
    </xf>
    <xf numFmtId="169" fontId="2" fillId="13" borderId="23" xfId="3" applyNumberFormat="1" applyFill="1" applyBorder="1" applyAlignment="1">
      <alignment horizontal="right" vertical="center"/>
    </xf>
    <xf numFmtId="0" fontId="2" fillId="0" borderId="0" xfId="3" applyFill="1" applyBorder="1" applyAlignment="1">
      <alignment horizontal="left" vertical="center"/>
    </xf>
    <xf numFmtId="169" fontId="2" fillId="0" borderId="0" xfId="3" applyNumberFormat="1" applyFill="1" applyBorder="1" applyAlignment="1">
      <alignment vertical="center"/>
    </xf>
    <xf numFmtId="168" fontId="2" fillId="13" borderId="23" xfId="3" applyNumberFormat="1" applyFill="1" applyBorder="1" applyAlignment="1">
      <alignment horizontal="right" vertical="center"/>
    </xf>
    <xf numFmtId="0" fontId="2" fillId="13" borderId="0" xfId="3" applyFill="1" applyBorder="1" applyAlignment="1">
      <alignment horizontal="left" vertical="center"/>
    </xf>
    <xf numFmtId="170" fontId="2" fillId="13" borderId="0" xfId="3" applyNumberFormat="1" applyFill="1" applyBorder="1" applyAlignment="1">
      <alignment vertical="center"/>
    </xf>
    <xf numFmtId="170" fontId="2" fillId="0" borderId="0" xfId="3" applyNumberFormat="1" applyFill="1" applyBorder="1" applyAlignment="1">
      <alignment vertical="center"/>
    </xf>
    <xf numFmtId="0" fontId="4" fillId="13" borderId="0" xfId="3" applyFont="1" applyFill="1"/>
    <xf numFmtId="0" fontId="2" fillId="13" borderId="0" xfId="3" applyFill="1" applyAlignment="1"/>
    <xf numFmtId="0" fontId="2" fillId="13" borderId="0" xfId="3" applyFill="1" applyAlignment="1">
      <alignment horizontal="right"/>
    </xf>
    <xf numFmtId="168" fontId="2" fillId="13" borderId="0" xfId="3" applyNumberFormat="1" applyFill="1"/>
    <xf numFmtId="0" fontId="5" fillId="0" borderId="0" xfId="1"/>
    <xf numFmtId="0" fontId="4" fillId="0" borderId="6" xfId="2" applyFont="1" applyBorder="1" applyAlignment="1">
      <alignment horizontal="left" vertical="center" wrapText="1"/>
    </xf>
    <xf numFmtId="0" fontId="4" fillId="0" borderId="3" xfId="2" applyFont="1" applyBorder="1" applyAlignment="1">
      <alignment horizontal="center" vertical="center" wrapText="1"/>
    </xf>
    <xf numFmtId="0" fontId="9" fillId="0" borderId="0" xfId="0" applyFont="1"/>
    <xf numFmtId="0" fontId="1" fillId="13" borderId="23" xfId="3" applyFont="1" applyFill="1" applyBorder="1" applyAlignment="1">
      <alignment horizontal="left" vertical="center"/>
    </xf>
    <xf numFmtId="0" fontId="1" fillId="0" borderId="0" xfId="3" applyFont="1"/>
    <xf numFmtId="0" fontId="4" fillId="0" borderId="6" xfId="2" applyFont="1" applyFill="1" applyBorder="1" applyAlignment="1">
      <alignment horizontal="left" vertical="center" wrapText="1"/>
    </xf>
    <xf numFmtId="0" fontId="3" fillId="0" borderId="0" xfId="2" applyFill="1"/>
    <xf numFmtId="0" fontId="1" fillId="0" borderId="0" xfId="2" applyFont="1" applyFill="1"/>
    <xf numFmtId="0" fontId="3" fillId="0" borderId="0" xfId="2" applyFill="1" applyAlignment="1">
      <alignment vertical="center"/>
    </xf>
    <xf numFmtId="0" fontId="9" fillId="0" borderId="0" xfId="2" applyFont="1" applyFill="1" applyAlignment="1">
      <alignment vertical="center"/>
    </xf>
    <xf numFmtId="0" fontId="26" fillId="0" borderId="0" xfId="0" applyFont="1"/>
    <xf numFmtId="0" fontId="0" fillId="0" borderId="13" xfId="8" applyFont="1" applyFill="1" applyBorder="1" applyAlignment="1">
      <alignment horizontal="right"/>
    </xf>
    <xf numFmtId="0" fontId="25" fillId="0" borderId="23" xfId="3" applyFont="1" applyBorder="1"/>
    <xf numFmtId="0" fontId="2" fillId="0" borderId="23" xfId="3" applyBorder="1"/>
    <xf numFmtId="167" fontId="12" fillId="0" borderId="12" xfId="4" applyNumberFormat="1" applyBorder="1" applyAlignment="1"/>
    <xf numFmtId="164" fontId="12" fillId="0" borderId="20" xfId="4" applyNumberFormat="1" applyBorder="1" applyAlignment="1"/>
    <xf numFmtId="164" fontId="12" fillId="0" borderId="21" xfId="5" applyNumberFormat="1" applyBorder="1" applyAlignment="1"/>
    <xf numFmtId="0" fontId="27" fillId="0" borderId="0" xfId="2" applyFont="1"/>
    <xf numFmtId="0" fontId="9" fillId="15" borderId="3" xfId="3" applyFont="1" applyFill="1" applyBorder="1" applyAlignment="1">
      <alignment horizontal="center"/>
    </xf>
    <xf numFmtId="0" fontId="9" fillId="15" borderId="4" xfId="3" applyFont="1" applyFill="1" applyBorder="1" applyAlignment="1">
      <alignment horizontal="center"/>
    </xf>
    <xf numFmtId="0" fontId="9" fillId="15" borderId="5" xfId="3" applyFont="1" applyFill="1" applyBorder="1" applyAlignment="1">
      <alignment horizontal="center"/>
    </xf>
    <xf numFmtId="0" fontId="9" fillId="16" borderId="3" xfId="3" applyFont="1" applyFill="1" applyBorder="1" applyAlignment="1">
      <alignment horizontal="center"/>
    </xf>
    <xf numFmtId="0" fontId="9" fillId="16" borderId="4" xfId="3" applyFont="1" applyFill="1" applyBorder="1" applyAlignment="1">
      <alignment horizontal="center"/>
    </xf>
    <xf numFmtId="0" fontId="9" fillId="16" borderId="5" xfId="3" applyFont="1" applyFill="1" applyBorder="1" applyAlignment="1">
      <alignment horizontal="center"/>
    </xf>
    <xf numFmtId="0" fontId="9" fillId="17" borderId="3" xfId="3" applyFont="1" applyFill="1" applyBorder="1" applyAlignment="1">
      <alignment horizontal="center"/>
    </xf>
    <xf numFmtId="0" fontId="9" fillId="17" borderId="4" xfId="3" applyFont="1" applyFill="1" applyBorder="1" applyAlignment="1">
      <alignment horizontal="center"/>
    </xf>
    <xf numFmtId="0" fontId="9" fillId="17" borderId="5" xfId="3" applyFont="1" applyFill="1" applyBorder="1" applyAlignment="1">
      <alignment horizont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9" fillId="4" borderId="3" xfId="3" applyFont="1" applyFill="1" applyBorder="1" applyAlignment="1">
      <alignment horizontal="center"/>
    </xf>
    <xf numFmtId="0" fontId="9" fillId="4" borderId="4" xfId="3" applyFont="1" applyFill="1" applyBorder="1" applyAlignment="1">
      <alignment horizontal="center"/>
    </xf>
    <xf numFmtId="0" fontId="9" fillId="4" borderId="5" xfId="3" applyFont="1" applyFill="1" applyBorder="1" applyAlignment="1">
      <alignment horizontal="center"/>
    </xf>
    <xf numFmtId="0" fontId="9" fillId="14" borderId="3" xfId="3" applyFont="1" applyFill="1" applyBorder="1" applyAlignment="1">
      <alignment horizontal="center"/>
    </xf>
    <xf numFmtId="0" fontId="9" fillId="14" borderId="4" xfId="3" applyFont="1" applyFill="1" applyBorder="1" applyAlignment="1">
      <alignment horizontal="center"/>
    </xf>
    <xf numFmtId="0" fontId="9" fillId="14" borderId="5" xfId="3" applyFont="1" applyFill="1" applyBorder="1" applyAlignment="1">
      <alignment horizontal="center"/>
    </xf>
    <xf numFmtId="0" fontId="9" fillId="5" borderId="3" xfId="3" applyFont="1" applyFill="1" applyBorder="1" applyAlignment="1">
      <alignment horizontal="center"/>
    </xf>
    <xf numFmtId="0" fontId="9" fillId="5" borderId="4" xfId="3" applyFont="1" applyFill="1" applyBorder="1" applyAlignment="1">
      <alignment horizontal="center"/>
    </xf>
    <xf numFmtId="0" fontId="9" fillId="5" borderId="5" xfId="3" applyFont="1" applyFill="1" applyBorder="1" applyAlignment="1">
      <alignment horizontal="center"/>
    </xf>
    <xf numFmtId="0" fontId="9" fillId="6" borderId="3" xfId="3" applyFont="1" applyFill="1" applyBorder="1" applyAlignment="1">
      <alignment horizontal="center"/>
    </xf>
    <xf numFmtId="0" fontId="9" fillId="6" borderId="4" xfId="3" applyFont="1" applyFill="1" applyBorder="1" applyAlignment="1">
      <alignment horizontal="center"/>
    </xf>
    <xf numFmtId="0" fontId="9" fillId="6" borderId="5" xfId="3" applyFont="1" applyFill="1" applyBorder="1" applyAlignment="1">
      <alignment horizontal="center"/>
    </xf>
    <xf numFmtId="0" fontId="9" fillId="7" borderId="3" xfId="3" applyFont="1" applyFill="1" applyBorder="1" applyAlignment="1">
      <alignment horizontal="center"/>
    </xf>
    <xf numFmtId="0" fontId="9" fillId="7" borderId="4" xfId="3" applyFont="1" applyFill="1" applyBorder="1" applyAlignment="1">
      <alignment horizontal="center"/>
    </xf>
    <xf numFmtId="0" fontId="9" fillId="7" borderId="5" xfId="3" applyFont="1" applyFill="1" applyBorder="1" applyAlignment="1">
      <alignment horizontal="center"/>
    </xf>
    <xf numFmtId="0" fontId="9" fillId="3" borderId="1" xfId="2" applyFont="1" applyFill="1" applyBorder="1" applyAlignment="1">
      <alignment horizontal="center"/>
    </xf>
    <xf numFmtId="0" fontId="9" fillId="3" borderId="2" xfId="2" applyFont="1" applyFill="1" applyBorder="1" applyAlignment="1">
      <alignment horizontal="center"/>
    </xf>
    <xf numFmtId="0" fontId="2" fillId="0" borderId="23" xfId="3" applyBorder="1" applyAlignment="1">
      <alignment vertical="center" wrapText="1"/>
    </xf>
    <xf numFmtId="0" fontId="2" fillId="0" borderId="24" xfId="3" applyBorder="1" applyAlignment="1">
      <alignment vertical="center" wrapText="1"/>
    </xf>
    <xf numFmtId="0" fontId="16" fillId="0" borderId="22"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18" xfId="8" applyFont="1" applyBorder="1" applyAlignment="1">
      <alignment horizontal="center" vertical="center" wrapText="1"/>
    </xf>
    <xf numFmtId="0" fontId="16" fillId="0" borderId="2" xfId="8" applyFont="1" applyBorder="1" applyAlignment="1">
      <alignment horizontal="center" vertical="center" wrapText="1"/>
    </xf>
  </cellXfs>
  <cellStyles count="10">
    <cellStyle name="Comma 15" xfId="4" xr:uid="{7C0E5F06-834F-4119-8DB1-AEBBC758F199}"/>
    <cellStyle name="Hyperlink" xfId="1" builtinId="8"/>
    <cellStyle name="Hyperlink 3" xfId="7" xr:uid="{390D8002-E8F5-41A4-91AF-0194638F31B5}"/>
    <cellStyle name="Normal" xfId="0" builtinId="0"/>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C193"/>
  <sheetViews>
    <sheetView showGridLines="0" tabSelected="1" zoomScale="85" zoomScaleNormal="85" workbookViewId="0">
      <pane ySplit="9" topLeftCell="A10" activePane="bottomLeft" state="frozen"/>
      <selection activeCell="P8" sqref="P8"/>
      <selection pane="bottomLeft" activeCell="B4" sqref="B4"/>
    </sheetView>
  </sheetViews>
  <sheetFormatPr defaultRowHeight="14.4" zeroHeight="1" outlineLevelCol="1" x14ac:dyDescent="0.3"/>
  <cols>
    <col min="1" max="1" width="2.5546875" style="4" customWidth="1"/>
    <col min="2" max="2" width="55.109375" style="4" customWidth="1"/>
    <col min="3" max="3" width="11.77734375" style="4" customWidth="1" outlineLevel="1"/>
    <col min="4" max="5" width="9.33203125" style="64" customWidth="1" outlineLevel="1"/>
    <col min="6" max="7" width="9.33203125" style="5" customWidth="1" outlineLevel="1"/>
    <col min="8" max="8" width="2.5546875" style="4" customWidth="1"/>
    <col min="9" max="9" width="11.77734375" style="4" customWidth="1" outlineLevel="1"/>
    <col min="10" max="11" width="9.33203125" style="64" customWidth="1" outlineLevel="1"/>
    <col min="12" max="13" width="9.33203125" style="5" customWidth="1" outlineLevel="1"/>
    <col min="14" max="14" width="2.5546875" customWidth="1" outlineLevel="1"/>
    <col min="15" max="15" width="11.77734375" style="4" customWidth="1" outlineLevel="1"/>
    <col min="16" max="17" width="9.33203125" style="64" customWidth="1" outlineLevel="1"/>
    <col min="18" max="19" width="9.33203125" style="5" customWidth="1" outlineLevel="1"/>
    <col min="20" max="20" width="2.5546875" style="4" customWidth="1" outlineLevel="1"/>
    <col min="21" max="21" width="11.77734375" style="4" customWidth="1" outlineLevel="1"/>
    <col min="22" max="23" width="9.33203125" style="64" customWidth="1" outlineLevel="1"/>
    <col min="24" max="25" width="9.33203125" style="5" customWidth="1" outlineLevel="1"/>
    <col min="26" max="26" width="2.5546875" style="4" customWidth="1" outlineLevel="1"/>
    <col min="27" max="27" width="11.77734375" style="4" customWidth="1" outlineLevel="1"/>
    <col min="28" max="29" width="9.33203125" style="64" customWidth="1" outlineLevel="1"/>
    <col min="30" max="31" width="9.33203125" style="5" customWidth="1" outlineLevel="1"/>
    <col min="32" max="32" width="2.5546875" customWidth="1"/>
    <col min="33" max="33" width="11.77734375" style="4" customWidth="1" outlineLevel="1"/>
    <col min="34" max="35" width="9.33203125" style="64" customWidth="1" outlineLevel="1"/>
    <col min="36" max="37" width="9.33203125" style="5" customWidth="1" outlineLevel="1"/>
    <col min="38" max="38" width="2.5546875" customWidth="1" outlineLevel="1"/>
    <col min="39" max="39" width="11.77734375" style="4" customWidth="1" outlineLevel="1"/>
    <col min="40" max="41" width="9.33203125" style="64" customWidth="1" outlineLevel="1"/>
    <col min="42" max="43" width="9.33203125" style="5" customWidth="1" outlineLevel="1"/>
    <col min="44" max="44" width="2.5546875" style="4" customWidth="1" outlineLevel="1"/>
    <col min="45" max="45" width="11.77734375" style="4" customWidth="1" outlineLevel="1"/>
    <col min="46" max="47" width="9.33203125" style="64" customWidth="1" outlineLevel="1"/>
    <col min="48" max="49" width="9.33203125" style="5" customWidth="1" outlineLevel="1"/>
    <col min="50" max="50" width="2.5546875" style="4" customWidth="1" outlineLevel="1"/>
    <col min="51" max="51" width="11.77734375" style="4" customWidth="1" outlineLevel="1"/>
    <col min="52" max="53" width="9.33203125" style="64" customWidth="1" outlineLevel="1"/>
    <col min="54" max="55" width="9.33203125" style="5" customWidth="1" outlineLevel="1"/>
    <col min="56" max="56" width="2.5546875" style="4" customWidth="1"/>
    <col min="57" max="16384" width="8.88671875" style="4"/>
  </cols>
  <sheetData>
    <row r="1" spans="1:55" s="3" customFormat="1" ht="17.399999999999999" x14ac:dyDescent="0.3">
      <c r="A1" s="1" t="s">
        <v>148</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5" x14ac:dyDescent="0.3">
      <c r="A2" s="189"/>
      <c r="B2" s="189"/>
      <c r="D2" s="4"/>
      <c r="E2"/>
      <c r="J2" s="4"/>
      <c r="K2" s="4"/>
      <c r="P2" s="4"/>
      <c r="Q2" s="4"/>
      <c r="V2" s="4"/>
      <c r="W2" s="4"/>
      <c r="AB2" s="4"/>
      <c r="AC2" s="4"/>
      <c r="AH2" s="4"/>
      <c r="AI2" s="4"/>
      <c r="AN2" s="4"/>
      <c r="AO2" s="4"/>
      <c r="AT2" s="4"/>
      <c r="AU2" s="4"/>
      <c r="AZ2" s="4"/>
      <c r="BA2" s="4"/>
    </row>
    <row r="3" spans="1:55" x14ac:dyDescent="0.3">
      <c r="A3" s="189" t="s">
        <v>0</v>
      </c>
      <c r="B3" s="189"/>
      <c r="D3" s="4"/>
      <c r="E3" s="4"/>
      <c r="J3" s="4"/>
      <c r="K3" s="4"/>
      <c r="M3"/>
      <c r="P3" s="4"/>
      <c r="Q3" s="4"/>
      <c r="V3" s="4"/>
      <c r="W3" s="4"/>
      <c r="AB3" s="4"/>
      <c r="AC3" s="4"/>
      <c r="AH3" s="4"/>
      <c r="AI3" s="4"/>
      <c r="AJ3"/>
      <c r="AK3"/>
      <c r="AM3"/>
      <c r="AN3" s="4"/>
      <c r="AO3" s="4"/>
      <c r="AT3" s="4"/>
      <c r="AU3" s="4"/>
      <c r="AZ3" s="4"/>
      <c r="BA3" s="4"/>
    </row>
    <row r="4" spans="1:55" x14ac:dyDescent="0.3">
      <c r="A4" s="190" t="s">
        <v>133</v>
      </c>
      <c r="B4" s="189"/>
      <c r="D4" s="4"/>
      <c r="E4" s="4"/>
      <c r="J4" s="4"/>
      <c r="K4" s="4"/>
      <c r="M4"/>
      <c r="P4" s="4"/>
      <c r="Q4" s="4"/>
      <c r="V4" s="4"/>
      <c r="W4" s="4"/>
      <c r="AB4" s="4"/>
      <c r="AC4" s="4"/>
      <c r="AH4" s="4"/>
      <c r="AI4" s="4"/>
      <c r="AJ4"/>
      <c r="AK4"/>
      <c r="AM4"/>
      <c r="AN4" s="4"/>
      <c r="AO4" s="4"/>
      <c r="AT4" s="4"/>
      <c r="AU4" s="4"/>
      <c r="AZ4" s="4"/>
      <c r="BA4" s="4"/>
    </row>
    <row r="5" spans="1:55" x14ac:dyDescent="0.3">
      <c r="A5" s="190"/>
      <c r="B5" s="189"/>
      <c r="D5" s="4"/>
      <c r="E5" s="4"/>
      <c r="J5" s="4"/>
      <c r="K5" s="4"/>
      <c r="P5" s="4"/>
      <c r="Q5" s="4"/>
      <c r="V5" s="4"/>
      <c r="W5" s="4"/>
      <c r="AB5" s="4"/>
      <c r="AC5" s="4"/>
      <c r="AH5" s="4"/>
      <c r="AI5" s="4"/>
      <c r="AN5" s="4"/>
      <c r="AO5" s="4"/>
      <c r="AT5" s="4"/>
      <c r="AU5" s="4"/>
      <c r="AZ5" s="4"/>
      <c r="BA5" s="4"/>
    </row>
    <row r="6" spans="1:55" s="6" customFormat="1" x14ac:dyDescent="0.25">
      <c r="A6" s="191"/>
      <c r="B6" s="192" t="s">
        <v>137</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5" s="6" customFormat="1" x14ac:dyDescent="0.25">
      <c r="A7" s="191"/>
      <c r="B7" s="192"/>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5" x14ac:dyDescent="0.3">
      <c r="B8"/>
      <c r="C8" s="228" t="s">
        <v>131</v>
      </c>
      <c r="D8" s="228"/>
      <c r="E8" s="228"/>
      <c r="F8" s="228"/>
      <c r="G8" s="229"/>
      <c r="I8" s="213" t="s">
        <v>132</v>
      </c>
      <c r="J8" s="214"/>
      <c r="K8" s="214"/>
      <c r="L8" s="214"/>
      <c r="M8" s="215"/>
      <c r="O8" s="219" t="s">
        <v>134</v>
      </c>
      <c r="P8" s="220"/>
      <c r="Q8" s="220"/>
      <c r="R8" s="220"/>
      <c r="S8" s="221"/>
      <c r="U8" s="222" t="s">
        <v>135</v>
      </c>
      <c r="V8" s="223"/>
      <c r="W8" s="223"/>
      <c r="X8" s="223"/>
      <c r="Y8" s="224"/>
      <c r="AA8" s="225" t="s">
        <v>136</v>
      </c>
      <c r="AB8" s="226"/>
      <c r="AC8" s="226"/>
      <c r="AD8" s="226"/>
      <c r="AE8" s="227"/>
      <c r="AG8" s="216" t="s">
        <v>143</v>
      </c>
      <c r="AH8" s="217"/>
      <c r="AI8" s="217"/>
      <c r="AJ8" s="217"/>
      <c r="AK8" s="218"/>
      <c r="AM8" s="201" t="s">
        <v>144</v>
      </c>
      <c r="AN8" s="202"/>
      <c r="AO8" s="202"/>
      <c r="AP8" s="202"/>
      <c r="AQ8" s="203"/>
      <c r="AS8" s="204" t="s">
        <v>145</v>
      </c>
      <c r="AT8" s="205"/>
      <c r="AU8" s="205"/>
      <c r="AV8" s="205"/>
      <c r="AW8" s="206"/>
      <c r="AY8" s="207" t="s">
        <v>146</v>
      </c>
      <c r="AZ8" s="208"/>
      <c r="BA8" s="208"/>
      <c r="BB8" s="208"/>
      <c r="BC8" s="209"/>
    </row>
    <row r="9" spans="1:55" x14ac:dyDescent="0.3">
      <c r="B9" s="188" t="s">
        <v>1</v>
      </c>
      <c r="C9" s="183" t="s">
        <v>2</v>
      </c>
      <c r="D9" s="184" t="s">
        <v>3</v>
      </c>
      <c r="E9" s="10" t="s">
        <v>4</v>
      </c>
      <c r="F9" s="11" t="s">
        <v>5</v>
      </c>
      <c r="G9" s="12" t="s">
        <v>6</v>
      </c>
      <c r="H9" s="65"/>
      <c r="I9" s="183" t="s">
        <v>2</v>
      </c>
      <c r="J9" s="184" t="s">
        <v>3</v>
      </c>
      <c r="K9" s="10" t="s">
        <v>4</v>
      </c>
      <c r="L9" s="11" t="s">
        <v>5</v>
      </c>
      <c r="M9" s="12" t="s">
        <v>6</v>
      </c>
      <c r="N9" s="185"/>
      <c r="O9" s="183" t="s">
        <v>2</v>
      </c>
      <c r="P9" s="184" t="s">
        <v>3</v>
      </c>
      <c r="Q9" s="10" t="s">
        <v>4</v>
      </c>
      <c r="R9" s="11" t="s">
        <v>5</v>
      </c>
      <c r="S9" s="12" t="s">
        <v>6</v>
      </c>
      <c r="T9" s="65"/>
      <c r="U9" s="183" t="s">
        <v>2</v>
      </c>
      <c r="V9" s="184" t="s">
        <v>3</v>
      </c>
      <c r="W9" s="10" t="s">
        <v>4</v>
      </c>
      <c r="X9" s="11" t="s">
        <v>5</v>
      </c>
      <c r="Y9" s="12" t="s">
        <v>6</v>
      </c>
      <c r="Z9" s="65"/>
      <c r="AA9" s="183" t="s">
        <v>2</v>
      </c>
      <c r="AB9" s="184" t="s">
        <v>3</v>
      </c>
      <c r="AC9" s="10" t="s">
        <v>4</v>
      </c>
      <c r="AD9" s="11" t="s">
        <v>5</v>
      </c>
      <c r="AE9" s="12" t="s">
        <v>6</v>
      </c>
      <c r="AG9" s="183" t="s">
        <v>2</v>
      </c>
      <c r="AH9" s="184" t="s">
        <v>3</v>
      </c>
      <c r="AI9" s="10" t="s">
        <v>4</v>
      </c>
      <c r="AJ9" s="11" t="s">
        <v>5</v>
      </c>
      <c r="AK9" s="12" t="s">
        <v>6</v>
      </c>
      <c r="AL9" s="185"/>
      <c r="AM9" s="183" t="s">
        <v>2</v>
      </c>
      <c r="AN9" s="184" t="s">
        <v>3</v>
      </c>
      <c r="AO9" s="10" t="s">
        <v>4</v>
      </c>
      <c r="AP9" s="11" t="s">
        <v>5</v>
      </c>
      <c r="AQ9" s="12" t="s">
        <v>6</v>
      </c>
      <c r="AR9" s="65"/>
      <c r="AS9" s="183" t="s">
        <v>2</v>
      </c>
      <c r="AT9" s="184" t="s">
        <v>3</v>
      </c>
      <c r="AU9" s="10" t="s">
        <v>4</v>
      </c>
      <c r="AV9" s="11" t="s">
        <v>5</v>
      </c>
      <c r="AW9" s="12" t="s">
        <v>6</v>
      </c>
      <c r="AX9" s="65"/>
      <c r="AY9" s="183" t="s">
        <v>2</v>
      </c>
      <c r="AZ9" s="184" t="s">
        <v>3</v>
      </c>
      <c r="BA9" s="10" t="s">
        <v>4</v>
      </c>
      <c r="BB9" s="11" t="s">
        <v>5</v>
      </c>
      <c r="BC9" s="12" t="s">
        <v>6</v>
      </c>
    </row>
    <row r="10" spans="1:55" x14ac:dyDescent="0.3">
      <c r="A10" s="13"/>
      <c r="B10" s="14"/>
      <c r="C10" s="14"/>
      <c r="D10" s="15"/>
      <c r="E10" s="16"/>
      <c r="F10" s="17"/>
      <c r="G10" s="17"/>
      <c r="H10" s="13"/>
      <c r="I10" s="14"/>
      <c r="J10" s="18"/>
      <c r="K10" s="19"/>
      <c r="L10" s="20"/>
      <c r="M10" s="20"/>
      <c r="O10" s="14"/>
      <c r="P10" s="18"/>
      <c r="Q10" s="19"/>
      <c r="R10" s="20"/>
      <c r="S10" s="20"/>
      <c r="T10" s="13"/>
      <c r="U10" s="14"/>
      <c r="V10" s="18"/>
      <c r="W10" s="19"/>
      <c r="X10" s="20"/>
      <c r="Y10" s="20"/>
      <c r="Z10" s="13"/>
      <c r="AA10" s="14"/>
      <c r="AB10" s="18"/>
      <c r="AC10" s="19"/>
      <c r="AD10" s="20"/>
      <c r="AE10" s="20"/>
      <c r="AG10" s="14"/>
      <c r="AH10" s="18"/>
      <c r="AI10" s="19"/>
      <c r="AJ10" s="20"/>
      <c r="AK10" s="20"/>
      <c r="AM10" s="14"/>
      <c r="AN10" s="18"/>
      <c r="AO10" s="19"/>
      <c r="AP10" s="20"/>
      <c r="AQ10" s="20"/>
      <c r="AR10" s="13"/>
      <c r="AS10" s="14"/>
      <c r="AT10" s="18"/>
      <c r="AU10" s="19"/>
      <c r="AV10" s="20"/>
      <c r="AW10" s="20"/>
      <c r="AX10" s="13"/>
      <c r="AY10" s="14"/>
      <c r="AZ10" s="18"/>
      <c r="BA10" s="19"/>
      <c r="BB10" s="20"/>
      <c r="BC10" s="20"/>
    </row>
    <row r="11" spans="1:55" ht="14.4" customHeight="1" x14ac:dyDescent="0.3">
      <c r="B11" s="210" t="s">
        <v>7</v>
      </c>
      <c r="C11" s="211"/>
      <c r="D11" s="211"/>
      <c r="E11" s="211"/>
      <c r="F11" s="211"/>
      <c r="G11" s="212"/>
      <c r="I11" s="13"/>
      <c r="J11" s="13"/>
      <c r="K11" s="13"/>
      <c r="L11" s="13"/>
      <c r="M11" s="13"/>
      <c r="N11" s="21"/>
      <c r="O11" s="13"/>
      <c r="P11" s="13"/>
      <c r="Q11" s="13"/>
      <c r="R11" s="13"/>
      <c r="S11" s="13"/>
      <c r="T11" s="13"/>
      <c r="U11" s="13"/>
      <c r="V11" s="13"/>
      <c r="W11" s="13"/>
      <c r="X11" s="13"/>
      <c r="Y11" s="13"/>
      <c r="Z11" s="13"/>
      <c r="AA11" s="13"/>
      <c r="AB11" s="13"/>
      <c r="AC11" s="13"/>
      <c r="AD11" s="13"/>
      <c r="AE11" s="13"/>
      <c r="AG11" s="13"/>
      <c r="AH11" s="13"/>
      <c r="AI11" s="13"/>
      <c r="AJ11" s="13"/>
      <c r="AK11" s="13"/>
      <c r="AL11" s="21"/>
      <c r="AM11" s="13"/>
      <c r="AN11" s="13"/>
      <c r="AO11" s="13"/>
      <c r="AP11" s="13"/>
      <c r="AQ11" s="13"/>
      <c r="AR11" s="13"/>
      <c r="AS11" s="13"/>
      <c r="AT11" s="13"/>
      <c r="AU11" s="13"/>
      <c r="AV11" s="13"/>
      <c r="AW11" s="13"/>
      <c r="AX11" s="13"/>
      <c r="AY11" s="13"/>
      <c r="AZ11" s="13"/>
      <c r="BA11" s="13"/>
      <c r="BB11" s="13"/>
      <c r="BC11" s="13"/>
    </row>
    <row r="12" spans="1:55" x14ac:dyDescent="0.3">
      <c r="B12" s="22" t="s">
        <v>8</v>
      </c>
      <c r="C12" s="22" t="s">
        <v>9</v>
      </c>
      <c r="D12" s="23">
        <v>36.289000000000001</v>
      </c>
      <c r="E12" s="24"/>
      <c r="F12" s="25"/>
      <c r="G12" s="26"/>
      <c r="I12" s="22" t="s">
        <v>9</v>
      </c>
      <c r="J12" s="23">
        <v>33.950000000000003</v>
      </c>
      <c r="K12" s="27"/>
      <c r="L12" s="28"/>
      <c r="M12" s="29"/>
      <c r="O12" s="22" t="s">
        <v>9</v>
      </c>
      <c r="P12" s="23">
        <v>35.9</v>
      </c>
      <c r="Q12" s="27"/>
      <c r="R12" s="28"/>
      <c r="S12" s="29"/>
      <c r="U12" s="22" t="s">
        <v>9</v>
      </c>
      <c r="V12" s="23">
        <v>39.796999999999997</v>
      </c>
      <c r="W12" s="27"/>
      <c r="X12" s="28"/>
      <c r="Y12" s="29"/>
      <c r="AA12" s="22" t="s">
        <v>9</v>
      </c>
      <c r="AB12" s="23">
        <v>38.625999999999998</v>
      </c>
      <c r="AC12" s="27"/>
      <c r="AD12" s="28"/>
      <c r="AE12" s="29"/>
      <c r="AG12" s="22" t="s">
        <v>9</v>
      </c>
      <c r="AH12" s="23">
        <v>35.786999999999999</v>
      </c>
      <c r="AI12" s="27"/>
      <c r="AJ12" s="28"/>
      <c r="AK12" s="29"/>
      <c r="AM12" s="22" t="s">
        <v>9</v>
      </c>
      <c r="AN12" s="23">
        <v>36.314</v>
      </c>
      <c r="AO12" s="27"/>
      <c r="AP12" s="28"/>
      <c r="AQ12" s="29"/>
      <c r="AS12" s="22" t="s">
        <v>9</v>
      </c>
      <c r="AT12" s="23">
        <v>37.296999999999997</v>
      </c>
      <c r="AU12" s="27"/>
      <c r="AV12" s="28"/>
      <c r="AW12" s="29"/>
      <c r="AY12" s="22" t="s">
        <v>9</v>
      </c>
      <c r="AZ12" s="23">
        <v>38.625999999999998</v>
      </c>
      <c r="BA12" s="27"/>
      <c r="BB12" s="28"/>
      <c r="BC12" s="29"/>
    </row>
    <row r="13" spans="1:55" s="6" customFormat="1" x14ac:dyDescent="0.3">
      <c r="B13" s="22" t="s">
        <v>10</v>
      </c>
      <c r="C13" s="22" t="s">
        <v>9</v>
      </c>
      <c r="D13" s="23">
        <v>38.688000000000002</v>
      </c>
      <c r="E13" s="24"/>
      <c r="F13" s="25"/>
      <c r="G13" s="26"/>
      <c r="I13" s="22" t="s">
        <v>9</v>
      </c>
      <c r="J13" s="23">
        <v>36.194000000000003</v>
      </c>
      <c r="K13" s="24"/>
      <c r="L13" s="25"/>
      <c r="M13" s="26"/>
      <c r="N13"/>
      <c r="O13" s="22" t="s">
        <v>9</v>
      </c>
      <c r="P13" s="23">
        <v>38.273000000000003</v>
      </c>
      <c r="Q13" s="24"/>
      <c r="R13" s="25"/>
      <c r="S13" s="26"/>
      <c r="U13" s="22" t="s">
        <v>9</v>
      </c>
      <c r="V13" s="23">
        <v>42.427999999999997</v>
      </c>
      <c r="W13" s="24"/>
      <c r="X13" s="25"/>
      <c r="Y13" s="26"/>
      <c r="AA13" s="22" t="s">
        <v>9</v>
      </c>
      <c r="AB13" s="23">
        <v>41.18</v>
      </c>
      <c r="AC13" s="24"/>
      <c r="AD13" s="25"/>
      <c r="AE13" s="26"/>
      <c r="AF13"/>
      <c r="AG13" s="22" t="s">
        <v>9</v>
      </c>
      <c r="AH13" s="23">
        <v>38.152999999999999</v>
      </c>
      <c r="AI13" s="24"/>
      <c r="AJ13" s="25"/>
      <c r="AK13" s="26"/>
      <c r="AL13"/>
      <c r="AM13" s="22" t="s">
        <v>9</v>
      </c>
      <c r="AN13" s="23">
        <v>38.715000000000003</v>
      </c>
      <c r="AO13" s="24"/>
      <c r="AP13" s="25"/>
      <c r="AQ13" s="26"/>
      <c r="AS13" s="22" t="s">
        <v>9</v>
      </c>
      <c r="AT13" s="23">
        <v>39.762</v>
      </c>
      <c r="AU13" s="24"/>
      <c r="AV13" s="25"/>
      <c r="AW13" s="26"/>
      <c r="AY13" s="22" t="s">
        <v>9</v>
      </c>
      <c r="AZ13" s="23">
        <v>41.18</v>
      </c>
      <c r="BA13" s="24"/>
      <c r="BB13" s="25"/>
      <c r="BC13" s="26"/>
    </row>
    <row r="14" spans="1:55" x14ac:dyDescent="0.3">
      <c r="B14" s="22" t="s">
        <v>11</v>
      </c>
      <c r="C14" s="22" t="s">
        <v>9</v>
      </c>
      <c r="D14" s="23">
        <v>46.237000000000002</v>
      </c>
      <c r="E14" s="24"/>
      <c r="F14" s="25"/>
      <c r="G14" s="26"/>
      <c r="I14" s="22" t="s">
        <v>9</v>
      </c>
      <c r="J14" s="23">
        <v>43.256</v>
      </c>
      <c r="K14" s="24"/>
      <c r="L14" s="25"/>
      <c r="M14" s="26"/>
      <c r="O14" s="22" t="s">
        <v>9</v>
      </c>
      <c r="P14" s="23">
        <v>45.741</v>
      </c>
      <c r="Q14" s="24"/>
      <c r="R14" s="25"/>
      <c r="S14" s="26"/>
      <c r="U14" s="22" t="s">
        <v>9</v>
      </c>
      <c r="V14" s="23">
        <v>50.706000000000003</v>
      </c>
      <c r="W14" s="24"/>
      <c r="X14" s="25"/>
      <c r="Y14" s="26"/>
      <c r="AA14" s="22" t="s">
        <v>9</v>
      </c>
      <c r="AB14" s="23">
        <v>49.215000000000003</v>
      </c>
      <c r="AC14" s="24"/>
      <c r="AD14" s="25"/>
      <c r="AE14" s="26"/>
      <c r="AG14" s="22" t="s">
        <v>9</v>
      </c>
      <c r="AH14" s="23">
        <v>45.597000000000001</v>
      </c>
      <c r="AI14" s="24"/>
      <c r="AJ14" s="25"/>
      <c r="AK14" s="26"/>
      <c r="AM14" s="22" t="s">
        <v>9</v>
      </c>
      <c r="AN14" s="23">
        <v>46.268999999999998</v>
      </c>
      <c r="AO14" s="24"/>
      <c r="AP14" s="25"/>
      <c r="AQ14" s="26"/>
      <c r="AS14" s="22" t="s">
        <v>9</v>
      </c>
      <c r="AT14" s="23">
        <v>47.521000000000001</v>
      </c>
      <c r="AU14" s="24"/>
      <c r="AV14" s="25"/>
      <c r="AW14" s="26"/>
      <c r="AY14" s="22" t="s">
        <v>9</v>
      </c>
      <c r="AZ14" s="23">
        <v>49.215000000000003</v>
      </c>
      <c r="BA14" s="24"/>
      <c r="BB14" s="25"/>
      <c r="BC14" s="26"/>
    </row>
    <row r="15" spans="1:55" x14ac:dyDescent="0.3">
      <c r="B15" s="22" t="s">
        <v>12</v>
      </c>
      <c r="C15" s="22" t="s">
        <v>9</v>
      </c>
      <c r="D15" s="23">
        <v>46.137</v>
      </c>
      <c r="E15" s="24"/>
      <c r="F15" s="25"/>
      <c r="G15" s="26"/>
      <c r="I15" s="22" t="s">
        <v>9</v>
      </c>
      <c r="J15" s="23">
        <v>43.162999999999997</v>
      </c>
      <c r="K15" s="24"/>
      <c r="L15" s="25"/>
      <c r="M15" s="26"/>
      <c r="O15" s="22" t="s">
        <v>9</v>
      </c>
      <c r="P15" s="23">
        <v>45.642000000000003</v>
      </c>
      <c r="Q15" s="24"/>
      <c r="R15" s="25"/>
      <c r="S15" s="26"/>
      <c r="U15" s="22" t="s">
        <v>9</v>
      </c>
      <c r="V15" s="23">
        <v>50.597000000000001</v>
      </c>
      <c r="W15" s="24"/>
      <c r="X15" s="25"/>
      <c r="Y15" s="26"/>
      <c r="AA15" s="22" t="s">
        <v>9</v>
      </c>
      <c r="AB15" s="23">
        <v>49.109000000000002</v>
      </c>
      <c r="AC15" s="24"/>
      <c r="AD15" s="25"/>
      <c r="AE15" s="26"/>
      <c r="AG15" s="22" t="s">
        <v>9</v>
      </c>
      <c r="AH15" s="23">
        <v>45.499000000000002</v>
      </c>
      <c r="AI15" s="24"/>
      <c r="AJ15" s="25"/>
      <c r="AK15" s="26"/>
      <c r="AM15" s="22" t="s">
        <v>9</v>
      </c>
      <c r="AN15" s="23">
        <v>46.168999999999997</v>
      </c>
      <c r="AO15" s="24"/>
      <c r="AP15" s="25"/>
      <c r="AQ15" s="26"/>
      <c r="AS15" s="22" t="s">
        <v>9</v>
      </c>
      <c r="AT15" s="23">
        <v>47.417999999999999</v>
      </c>
      <c r="AU15" s="24"/>
      <c r="AV15" s="25"/>
      <c r="AW15" s="26"/>
      <c r="AY15" s="22" t="s">
        <v>9</v>
      </c>
      <c r="AZ15" s="23">
        <v>49.109000000000002</v>
      </c>
      <c r="BA15" s="24"/>
      <c r="BB15" s="25"/>
      <c r="BC15" s="26"/>
    </row>
    <row r="16" spans="1:55" x14ac:dyDescent="0.3">
      <c r="B16" s="22" t="s">
        <v>13</v>
      </c>
      <c r="C16" s="22" t="s">
        <v>9</v>
      </c>
      <c r="D16" s="23">
        <v>43.076999999999998</v>
      </c>
      <c r="E16" s="24"/>
      <c r="F16" s="25"/>
      <c r="G16" s="26"/>
      <c r="I16" s="22" t="s">
        <v>9</v>
      </c>
      <c r="J16" s="23">
        <v>40.299999999999997</v>
      </c>
      <c r="K16" s="24"/>
      <c r="L16" s="25"/>
      <c r="M16" s="26"/>
      <c r="O16" s="22" t="s">
        <v>9</v>
      </c>
      <c r="P16" s="23">
        <v>42.615000000000002</v>
      </c>
      <c r="Q16" s="24"/>
      <c r="R16" s="25"/>
      <c r="S16" s="26"/>
      <c r="U16" s="22" t="s">
        <v>9</v>
      </c>
      <c r="V16" s="23">
        <v>47.241</v>
      </c>
      <c r="W16" s="24"/>
      <c r="X16" s="25"/>
      <c r="Y16" s="26"/>
      <c r="AA16" s="22" t="s">
        <v>9</v>
      </c>
      <c r="AB16" s="23">
        <v>45.851999999999997</v>
      </c>
      <c r="AC16" s="24"/>
      <c r="AD16" s="25"/>
      <c r="AE16" s="26"/>
      <c r="AG16" s="22" t="s">
        <v>9</v>
      </c>
      <c r="AH16" s="23">
        <v>42.481000000000002</v>
      </c>
      <c r="AI16" s="24"/>
      <c r="AJ16" s="25"/>
      <c r="AK16" s="26"/>
      <c r="AM16" s="22" t="s">
        <v>9</v>
      </c>
      <c r="AN16" s="23">
        <v>43.106999999999999</v>
      </c>
      <c r="AO16" s="24"/>
      <c r="AP16" s="25"/>
      <c r="AQ16" s="26"/>
      <c r="AS16" s="22" t="s">
        <v>9</v>
      </c>
      <c r="AT16" s="23">
        <v>44.273000000000003</v>
      </c>
      <c r="AU16" s="24"/>
      <c r="AV16" s="25"/>
      <c r="AW16" s="26"/>
      <c r="AY16" s="22" t="s">
        <v>9</v>
      </c>
      <c r="AZ16" s="23">
        <v>45.851999999999997</v>
      </c>
      <c r="BA16" s="24"/>
      <c r="BB16" s="25"/>
      <c r="BC16" s="26"/>
    </row>
    <row r="17" spans="2:55" x14ac:dyDescent="0.3">
      <c r="B17" s="22" t="s">
        <v>14</v>
      </c>
      <c r="C17" s="22" t="s">
        <v>9</v>
      </c>
      <c r="D17" s="23">
        <v>38.188000000000002</v>
      </c>
      <c r="E17" s="24"/>
      <c r="F17" s="25"/>
      <c r="G17" s="26"/>
      <c r="I17" s="22" t="s">
        <v>9</v>
      </c>
      <c r="J17" s="23">
        <v>35.694000000000003</v>
      </c>
      <c r="K17" s="24"/>
      <c r="L17" s="25"/>
      <c r="M17" s="26"/>
      <c r="O17" s="22" t="s">
        <v>9</v>
      </c>
      <c r="P17" s="23">
        <v>37.773000000000003</v>
      </c>
      <c r="Q17" s="24"/>
      <c r="R17" s="25"/>
      <c r="S17" s="26"/>
      <c r="U17" s="22" t="s">
        <v>9</v>
      </c>
      <c r="V17" s="23">
        <v>41.927999999999997</v>
      </c>
      <c r="W17" s="24"/>
      <c r="X17" s="25"/>
      <c r="Y17" s="26"/>
      <c r="AA17" s="22" t="s">
        <v>9</v>
      </c>
      <c r="AB17" s="23">
        <v>40.68</v>
      </c>
      <c r="AC17" s="24"/>
      <c r="AD17" s="25"/>
      <c r="AE17" s="26"/>
      <c r="AG17" s="22" t="s">
        <v>9</v>
      </c>
      <c r="AH17" s="23">
        <v>37.652999999999999</v>
      </c>
      <c r="AI17" s="24"/>
      <c r="AJ17" s="25"/>
      <c r="AK17" s="26"/>
      <c r="AM17" s="22" t="s">
        <v>9</v>
      </c>
      <c r="AN17" s="23">
        <v>38.215000000000003</v>
      </c>
      <c r="AO17" s="24"/>
      <c r="AP17" s="25"/>
      <c r="AQ17" s="26"/>
      <c r="AS17" s="22" t="s">
        <v>9</v>
      </c>
      <c r="AT17" s="23">
        <v>39.262</v>
      </c>
      <c r="AU17" s="24"/>
      <c r="AV17" s="25"/>
      <c r="AW17" s="26"/>
      <c r="AY17" s="22" t="s">
        <v>9</v>
      </c>
      <c r="AZ17" s="23">
        <v>40.68</v>
      </c>
      <c r="BA17" s="24"/>
      <c r="BB17" s="25"/>
      <c r="BC17" s="26"/>
    </row>
    <row r="18" spans="2:55" x14ac:dyDescent="0.3">
      <c r="B18" s="30" t="s">
        <v>15</v>
      </c>
      <c r="C18" s="30" t="s">
        <v>9</v>
      </c>
      <c r="D18" s="31">
        <v>45.944000000000003</v>
      </c>
      <c r="E18" s="32"/>
      <c r="F18" s="33"/>
      <c r="G18" s="34"/>
      <c r="I18" s="30" t="s">
        <v>9</v>
      </c>
      <c r="J18" s="31">
        <v>42.953000000000003</v>
      </c>
      <c r="K18" s="32"/>
      <c r="L18" s="33"/>
      <c r="M18" s="34"/>
      <c r="O18" s="30" t="s">
        <v>9</v>
      </c>
      <c r="P18" s="31">
        <v>44.77</v>
      </c>
      <c r="Q18" s="32"/>
      <c r="R18" s="33"/>
      <c r="S18" s="34"/>
      <c r="U18" s="30" t="s">
        <v>9</v>
      </c>
      <c r="V18" s="31">
        <v>50.496000000000002</v>
      </c>
      <c r="W18" s="32"/>
      <c r="X18" s="33"/>
      <c r="Y18" s="34"/>
      <c r="AA18" s="30" t="s">
        <v>9</v>
      </c>
      <c r="AB18" s="31">
        <v>50.369</v>
      </c>
      <c r="AC18" s="32"/>
      <c r="AD18" s="33"/>
      <c r="AE18" s="34"/>
      <c r="AG18" s="30" t="s">
        <v>9</v>
      </c>
      <c r="AH18" s="31">
        <v>45.073</v>
      </c>
      <c r="AI18" s="32"/>
      <c r="AJ18" s="33"/>
      <c r="AK18" s="34"/>
      <c r="AM18" s="30" t="s">
        <v>9</v>
      </c>
      <c r="AN18" s="31">
        <v>45.764000000000003</v>
      </c>
      <c r="AO18" s="32"/>
      <c r="AP18" s="33"/>
      <c r="AQ18" s="34"/>
      <c r="AS18" s="30" t="s">
        <v>9</v>
      </c>
      <c r="AT18" s="31">
        <v>47.033000000000001</v>
      </c>
      <c r="AU18" s="32"/>
      <c r="AV18" s="33"/>
      <c r="AW18" s="34"/>
      <c r="AY18" s="30" t="s">
        <v>9</v>
      </c>
      <c r="AZ18" s="31">
        <v>50.369</v>
      </c>
      <c r="BA18" s="32"/>
      <c r="BB18" s="33"/>
      <c r="BC18" s="34"/>
    </row>
    <row r="19" spans="2:55" x14ac:dyDescent="0.3">
      <c r="B19" s="35" t="s">
        <v>15</v>
      </c>
      <c r="C19" s="35" t="s">
        <v>16</v>
      </c>
      <c r="D19" s="36">
        <v>59.307000000000002</v>
      </c>
      <c r="E19" s="32"/>
      <c r="F19" s="33"/>
      <c r="G19" s="34"/>
      <c r="I19" s="35" t="s">
        <v>16</v>
      </c>
      <c r="J19" s="36">
        <v>55.445999999999998</v>
      </c>
      <c r="K19" s="32"/>
      <c r="L19" s="33"/>
      <c r="M19" s="34"/>
      <c r="O19" s="35" t="s">
        <v>16</v>
      </c>
      <c r="P19" s="36">
        <v>57.792000000000002</v>
      </c>
      <c r="Q19" s="32"/>
      <c r="R19" s="33"/>
      <c r="S19" s="34"/>
      <c r="U19" s="35" t="s">
        <v>16</v>
      </c>
      <c r="V19" s="36">
        <v>65.183000000000007</v>
      </c>
      <c r="W19" s="32"/>
      <c r="X19" s="33"/>
      <c r="Y19" s="34"/>
      <c r="AA19" s="35" t="s">
        <v>16</v>
      </c>
      <c r="AB19" s="36">
        <v>65.019000000000005</v>
      </c>
      <c r="AC19" s="32"/>
      <c r="AD19" s="33"/>
      <c r="AE19" s="34"/>
      <c r="AG19" s="35" t="s">
        <v>16</v>
      </c>
      <c r="AH19" s="36">
        <v>58.183</v>
      </c>
      <c r="AI19" s="32"/>
      <c r="AJ19" s="33"/>
      <c r="AK19" s="34"/>
      <c r="AM19" s="35" t="s">
        <v>16</v>
      </c>
      <c r="AN19" s="36">
        <v>59.073999999999998</v>
      </c>
      <c r="AO19" s="32"/>
      <c r="AP19" s="33"/>
      <c r="AQ19" s="34"/>
      <c r="AS19" s="35" t="s">
        <v>16</v>
      </c>
      <c r="AT19" s="36">
        <v>60.712000000000003</v>
      </c>
      <c r="AU19" s="32"/>
      <c r="AV19" s="33"/>
      <c r="AW19" s="34"/>
      <c r="AY19" s="35" t="s">
        <v>16</v>
      </c>
      <c r="AZ19" s="36">
        <v>65.019000000000005</v>
      </c>
      <c r="BA19" s="32"/>
      <c r="BB19" s="33"/>
      <c r="BC19" s="34"/>
    </row>
    <row r="20" spans="2:55" x14ac:dyDescent="0.3">
      <c r="B20" s="37" t="s">
        <v>15</v>
      </c>
      <c r="C20" s="37" t="s">
        <v>17</v>
      </c>
      <c r="D20" s="38"/>
      <c r="E20" s="39">
        <v>100</v>
      </c>
      <c r="F20" s="40">
        <v>0.13819999999999999</v>
      </c>
      <c r="G20" s="41">
        <v>38.603299999999997</v>
      </c>
      <c r="I20" s="37" t="s">
        <v>17</v>
      </c>
      <c r="J20" s="38"/>
      <c r="K20" s="39">
        <v>100</v>
      </c>
      <c r="L20" s="40">
        <v>0.12920000000000001</v>
      </c>
      <c r="M20" s="41">
        <v>36.090899999999998</v>
      </c>
      <c r="O20" s="37" t="s">
        <v>17</v>
      </c>
      <c r="P20" s="38"/>
      <c r="Q20" s="39">
        <v>100</v>
      </c>
      <c r="R20" s="40">
        <v>0.13469999999999999</v>
      </c>
      <c r="S20" s="41">
        <v>37.612200000000001</v>
      </c>
      <c r="U20" s="37" t="s">
        <v>17</v>
      </c>
      <c r="V20" s="38"/>
      <c r="W20" s="39">
        <v>100</v>
      </c>
      <c r="X20" s="40">
        <v>0.15190000000000001</v>
      </c>
      <c r="Y20" s="41">
        <v>42.427300000000002</v>
      </c>
      <c r="AA20" s="37" t="s">
        <v>17</v>
      </c>
      <c r="AB20" s="38"/>
      <c r="AC20" s="39">
        <v>100</v>
      </c>
      <c r="AD20" s="40">
        <v>0.1515</v>
      </c>
      <c r="AE20" s="41">
        <v>42.322699999999998</v>
      </c>
      <c r="AG20" s="37" t="s">
        <v>17</v>
      </c>
      <c r="AH20" s="38"/>
      <c r="AI20" s="39">
        <v>100</v>
      </c>
      <c r="AJ20" s="40">
        <v>0.1356</v>
      </c>
      <c r="AK20" s="41">
        <v>37.868899999999996</v>
      </c>
      <c r="AM20" s="37" t="s">
        <v>17</v>
      </c>
      <c r="AN20" s="38"/>
      <c r="AO20" s="39">
        <v>100</v>
      </c>
      <c r="AP20" s="40">
        <v>0.13769999999999999</v>
      </c>
      <c r="AQ20" s="41">
        <v>38.445399999999999</v>
      </c>
      <c r="AS20" s="37" t="s">
        <v>17</v>
      </c>
      <c r="AT20" s="38"/>
      <c r="AU20" s="39">
        <v>100</v>
      </c>
      <c r="AV20" s="40">
        <v>0.14149999999999999</v>
      </c>
      <c r="AW20" s="41">
        <v>39.514200000000002</v>
      </c>
      <c r="AY20" s="37" t="s">
        <v>17</v>
      </c>
      <c r="AZ20" s="38"/>
      <c r="BA20" s="39">
        <v>100</v>
      </c>
      <c r="BB20" s="40">
        <v>0.1515</v>
      </c>
      <c r="BC20" s="41">
        <v>42.322699999999998</v>
      </c>
    </row>
    <row r="21" spans="2:55" x14ac:dyDescent="0.3">
      <c r="B21" s="30" t="s">
        <v>18</v>
      </c>
      <c r="C21" s="30" t="s">
        <v>9</v>
      </c>
      <c r="D21" s="31">
        <v>57.261000000000003</v>
      </c>
      <c r="E21" s="32"/>
      <c r="F21" s="33"/>
      <c r="G21" s="34"/>
      <c r="I21" s="30" t="s">
        <v>9</v>
      </c>
      <c r="J21" s="31">
        <v>53.533999999999999</v>
      </c>
      <c r="K21" s="32"/>
      <c r="L21" s="33"/>
      <c r="M21" s="34"/>
      <c r="O21" s="30" t="s">
        <v>9</v>
      </c>
      <c r="P21" s="31">
        <v>55.798000000000002</v>
      </c>
      <c r="Q21" s="32"/>
      <c r="R21" s="33"/>
      <c r="S21" s="34"/>
      <c r="U21" s="30" t="s">
        <v>9</v>
      </c>
      <c r="V21" s="31">
        <v>62.935000000000002</v>
      </c>
      <c r="W21" s="32"/>
      <c r="X21" s="33"/>
      <c r="Y21" s="34"/>
      <c r="AA21" s="30" t="s">
        <v>9</v>
      </c>
      <c r="AB21" s="31">
        <v>62.776000000000003</v>
      </c>
      <c r="AC21" s="32"/>
      <c r="AD21" s="33"/>
      <c r="AE21" s="34"/>
      <c r="AG21" s="30" t="s">
        <v>9</v>
      </c>
      <c r="AH21" s="31">
        <v>56.176000000000002</v>
      </c>
      <c r="AI21" s="32"/>
      <c r="AJ21" s="33"/>
      <c r="AK21" s="34"/>
      <c r="AM21" s="30" t="s">
        <v>9</v>
      </c>
      <c r="AN21" s="31">
        <v>57.036000000000001</v>
      </c>
      <c r="AO21" s="32"/>
      <c r="AP21" s="33"/>
      <c r="AQ21" s="34"/>
      <c r="AS21" s="30" t="s">
        <v>9</v>
      </c>
      <c r="AT21" s="31">
        <v>58.618000000000002</v>
      </c>
      <c r="AU21" s="32"/>
      <c r="AV21" s="33"/>
      <c r="AW21" s="34"/>
      <c r="AY21" s="30" t="s">
        <v>9</v>
      </c>
      <c r="AZ21" s="31">
        <v>62.776000000000003</v>
      </c>
      <c r="BA21" s="32"/>
      <c r="BB21" s="33"/>
      <c r="BC21" s="34"/>
    </row>
    <row r="22" spans="2:55" x14ac:dyDescent="0.3">
      <c r="B22" s="35" t="s">
        <v>18</v>
      </c>
      <c r="C22" s="35" t="s">
        <v>16</v>
      </c>
      <c r="D22" s="36">
        <v>73.715000000000003</v>
      </c>
      <c r="E22" s="32"/>
      <c r="F22" s="33"/>
      <c r="G22" s="34"/>
      <c r="I22" s="35" t="s">
        <v>16</v>
      </c>
      <c r="J22" s="36">
        <v>68.915999999999997</v>
      </c>
      <c r="K22" s="32"/>
      <c r="L22" s="33"/>
      <c r="M22" s="34"/>
      <c r="O22" s="35" t="s">
        <v>16</v>
      </c>
      <c r="P22" s="36">
        <v>71.831000000000003</v>
      </c>
      <c r="Q22" s="32"/>
      <c r="R22" s="33"/>
      <c r="S22" s="34"/>
      <c r="U22" s="35" t="s">
        <v>16</v>
      </c>
      <c r="V22" s="36">
        <v>81.019000000000005</v>
      </c>
      <c r="W22" s="32"/>
      <c r="X22" s="33"/>
      <c r="Y22" s="34"/>
      <c r="AA22" s="35" t="s">
        <v>16</v>
      </c>
      <c r="AB22" s="36">
        <v>80.814999999999998</v>
      </c>
      <c r="AC22" s="32"/>
      <c r="AD22" s="33"/>
      <c r="AE22" s="34"/>
      <c r="AG22" s="35" t="s">
        <v>16</v>
      </c>
      <c r="AH22" s="36">
        <v>72.317999999999998</v>
      </c>
      <c r="AI22" s="32"/>
      <c r="AJ22" s="33"/>
      <c r="AK22" s="34"/>
      <c r="AM22" s="35" t="s">
        <v>16</v>
      </c>
      <c r="AN22" s="36">
        <v>73.426000000000002</v>
      </c>
      <c r="AO22" s="32"/>
      <c r="AP22" s="33"/>
      <c r="AQ22" s="34"/>
      <c r="AS22" s="35" t="s">
        <v>16</v>
      </c>
      <c r="AT22" s="36">
        <v>75.462000000000003</v>
      </c>
      <c r="AU22" s="32"/>
      <c r="AV22" s="33"/>
      <c r="AW22" s="34"/>
      <c r="AY22" s="35" t="s">
        <v>16</v>
      </c>
      <c r="AZ22" s="36">
        <v>80.814999999999998</v>
      </c>
      <c r="BA22" s="32"/>
      <c r="BB22" s="33"/>
      <c r="BC22" s="34"/>
    </row>
    <row r="23" spans="2:55" x14ac:dyDescent="0.3">
      <c r="B23" s="37" t="s">
        <v>18</v>
      </c>
      <c r="C23" s="37" t="s">
        <v>17</v>
      </c>
      <c r="D23" s="38"/>
      <c r="E23" s="39">
        <v>100</v>
      </c>
      <c r="F23" s="40">
        <v>0.15429999999999999</v>
      </c>
      <c r="G23" s="41">
        <v>50.604199999999999</v>
      </c>
      <c r="I23" s="37" t="s">
        <v>17</v>
      </c>
      <c r="J23" s="38"/>
      <c r="K23" s="39">
        <v>100</v>
      </c>
      <c r="L23" s="40">
        <v>0.14430000000000001</v>
      </c>
      <c r="M23" s="41">
        <v>47.3033</v>
      </c>
      <c r="O23" s="37" t="s">
        <v>17</v>
      </c>
      <c r="P23" s="38"/>
      <c r="Q23" s="39">
        <v>100</v>
      </c>
      <c r="R23" s="40">
        <v>0.15040000000000001</v>
      </c>
      <c r="S23" s="41">
        <v>49.304699999999997</v>
      </c>
      <c r="U23" s="37" t="s">
        <v>17</v>
      </c>
      <c r="V23" s="38"/>
      <c r="W23" s="39">
        <v>100</v>
      </c>
      <c r="X23" s="40">
        <v>0.1696</v>
      </c>
      <c r="Y23" s="41">
        <v>55.616599999999998</v>
      </c>
      <c r="AA23" s="37" t="s">
        <v>17</v>
      </c>
      <c r="AB23" s="38"/>
      <c r="AC23" s="39">
        <v>100</v>
      </c>
      <c r="AD23" s="40">
        <v>0.16919999999999999</v>
      </c>
      <c r="AE23" s="41">
        <v>55.472000000000001</v>
      </c>
      <c r="AG23" s="37" t="s">
        <v>17</v>
      </c>
      <c r="AH23" s="38"/>
      <c r="AI23" s="39">
        <v>100</v>
      </c>
      <c r="AJ23" s="40">
        <v>0.15140000000000001</v>
      </c>
      <c r="AK23" s="41">
        <v>49.6417</v>
      </c>
      <c r="AM23" s="37" t="s">
        <v>17</v>
      </c>
      <c r="AN23" s="38"/>
      <c r="AO23" s="39">
        <v>100</v>
      </c>
      <c r="AP23" s="40">
        <v>0.1537</v>
      </c>
      <c r="AQ23" s="41">
        <v>50.404699999999998</v>
      </c>
      <c r="AS23" s="37" t="s">
        <v>17</v>
      </c>
      <c r="AT23" s="38"/>
      <c r="AU23" s="39">
        <v>100</v>
      </c>
      <c r="AV23" s="40">
        <v>0.158</v>
      </c>
      <c r="AW23" s="41">
        <v>51.796700000000001</v>
      </c>
      <c r="AY23" s="37" t="s">
        <v>17</v>
      </c>
      <c r="AZ23" s="38"/>
      <c r="BA23" s="39">
        <v>100</v>
      </c>
      <c r="BB23" s="40">
        <v>0.16919999999999999</v>
      </c>
      <c r="BC23" s="41">
        <v>55.472000000000001</v>
      </c>
    </row>
    <row r="24" spans="2:55" ht="15" customHeight="1" x14ac:dyDescent="0.3">
      <c r="B24" s="30" t="s">
        <v>19</v>
      </c>
      <c r="C24" s="30" t="s">
        <v>9</v>
      </c>
      <c r="D24" s="31">
        <v>49.762999999999998</v>
      </c>
      <c r="E24" s="32"/>
      <c r="F24" s="33"/>
      <c r="G24" s="34"/>
      <c r="I24" s="30" t="s">
        <v>9</v>
      </c>
      <c r="J24" s="31">
        <v>46.524000000000001</v>
      </c>
      <c r="K24" s="32"/>
      <c r="L24" s="33"/>
      <c r="M24" s="34"/>
      <c r="O24" s="30" t="s">
        <v>9</v>
      </c>
      <c r="P24" s="31">
        <v>48.491</v>
      </c>
      <c r="Q24" s="32"/>
      <c r="R24" s="33"/>
      <c r="S24" s="34"/>
      <c r="U24" s="30" t="s">
        <v>9</v>
      </c>
      <c r="V24" s="31">
        <v>54.694000000000003</v>
      </c>
      <c r="W24" s="32"/>
      <c r="X24" s="33"/>
      <c r="Y24" s="34"/>
      <c r="AA24" s="30" t="s">
        <v>9</v>
      </c>
      <c r="AB24" s="31">
        <v>54.555999999999997</v>
      </c>
      <c r="AC24" s="32"/>
      <c r="AD24" s="33"/>
      <c r="AE24" s="34"/>
      <c r="AG24" s="30" t="s">
        <v>9</v>
      </c>
      <c r="AH24" s="31">
        <v>48.82</v>
      </c>
      <c r="AI24" s="32"/>
      <c r="AJ24" s="33"/>
      <c r="AK24" s="34"/>
      <c r="AM24" s="30" t="s">
        <v>9</v>
      </c>
      <c r="AN24" s="31">
        <v>49.567999999999998</v>
      </c>
      <c r="AO24" s="32"/>
      <c r="AP24" s="33"/>
      <c r="AQ24" s="34"/>
      <c r="AS24" s="30" t="s">
        <v>9</v>
      </c>
      <c r="AT24" s="31">
        <v>50.942</v>
      </c>
      <c r="AU24" s="32"/>
      <c r="AV24" s="33"/>
      <c r="AW24" s="34"/>
      <c r="AY24" s="30" t="s">
        <v>9</v>
      </c>
      <c r="AZ24" s="31">
        <v>54.555999999999997</v>
      </c>
      <c r="BA24" s="32"/>
      <c r="BB24" s="33"/>
      <c r="BC24" s="34"/>
    </row>
    <row r="25" spans="2:55" ht="15" customHeight="1" x14ac:dyDescent="0.3">
      <c r="B25" s="35" t="s">
        <v>19</v>
      </c>
      <c r="C25" s="35" t="s">
        <v>16</v>
      </c>
      <c r="D25" s="36">
        <v>64.234999999999999</v>
      </c>
      <c r="E25" s="32"/>
      <c r="F25" s="33"/>
      <c r="G25" s="34"/>
      <c r="I25" s="35" t="s">
        <v>16</v>
      </c>
      <c r="J25" s="36">
        <v>60.054000000000002</v>
      </c>
      <c r="K25" s="32"/>
      <c r="L25" s="33"/>
      <c r="M25" s="34"/>
      <c r="O25" s="35" t="s">
        <v>16</v>
      </c>
      <c r="P25" s="36">
        <v>62.594000000000001</v>
      </c>
      <c r="Q25" s="32"/>
      <c r="R25" s="33"/>
      <c r="S25" s="34"/>
      <c r="U25" s="35" t="s">
        <v>16</v>
      </c>
      <c r="V25" s="36">
        <v>70.599999999999994</v>
      </c>
      <c r="W25" s="32"/>
      <c r="X25" s="33"/>
      <c r="Y25" s="34"/>
      <c r="AA25" s="35" t="s">
        <v>16</v>
      </c>
      <c r="AB25" s="36">
        <v>70.421999999999997</v>
      </c>
      <c r="AC25" s="32"/>
      <c r="AD25" s="33"/>
      <c r="AE25" s="34"/>
      <c r="AG25" s="35" t="s">
        <v>16</v>
      </c>
      <c r="AH25" s="36">
        <v>63.018000000000001</v>
      </c>
      <c r="AI25" s="32"/>
      <c r="AJ25" s="33"/>
      <c r="AK25" s="34"/>
      <c r="AM25" s="35" t="s">
        <v>16</v>
      </c>
      <c r="AN25" s="36">
        <v>63.982999999999997</v>
      </c>
      <c r="AO25" s="32"/>
      <c r="AP25" s="33"/>
      <c r="AQ25" s="34"/>
      <c r="AS25" s="35" t="s">
        <v>16</v>
      </c>
      <c r="AT25" s="36">
        <v>65.757000000000005</v>
      </c>
      <c r="AU25" s="32"/>
      <c r="AV25" s="33"/>
      <c r="AW25" s="34"/>
      <c r="AY25" s="35" t="s">
        <v>16</v>
      </c>
      <c r="AZ25" s="36">
        <v>70.421999999999997</v>
      </c>
      <c r="BA25" s="32"/>
      <c r="BB25" s="33"/>
      <c r="BC25" s="34"/>
    </row>
    <row r="26" spans="2:55" ht="15" customHeight="1" x14ac:dyDescent="0.3">
      <c r="B26" s="37" t="s">
        <v>19</v>
      </c>
      <c r="C26" s="37" t="s">
        <v>17</v>
      </c>
      <c r="D26" s="38"/>
      <c r="E26" s="39">
        <v>100</v>
      </c>
      <c r="F26" s="40">
        <v>0.1497</v>
      </c>
      <c r="G26" s="41">
        <v>41.809100000000001</v>
      </c>
      <c r="I26" s="37" t="s">
        <v>17</v>
      </c>
      <c r="J26" s="38"/>
      <c r="K26" s="39">
        <v>100</v>
      </c>
      <c r="L26" s="40">
        <v>0.14000000000000001</v>
      </c>
      <c r="M26" s="41">
        <v>39.0807</v>
      </c>
      <c r="O26" s="37" t="s">
        <v>17</v>
      </c>
      <c r="P26" s="38"/>
      <c r="Q26" s="39">
        <v>100</v>
      </c>
      <c r="R26" s="40">
        <v>0.1459</v>
      </c>
      <c r="S26" s="41">
        <v>40.737000000000002</v>
      </c>
      <c r="U26" s="37" t="s">
        <v>17</v>
      </c>
      <c r="V26" s="38"/>
      <c r="W26" s="39">
        <v>100</v>
      </c>
      <c r="X26" s="40">
        <v>0.16450000000000001</v>
      </c>
      <c r="Y26" s="41">
        <v>45.956699999999998</v>
      </c>
      <c r="AA26" s="37" t="s">
        <v>17</v>
      </c>
      <c r="AB26" s="38"/>
      <c r="AC26" s="39">
        <v>100</v>
      </c>
      <c r="AD26" s="40">
        <v>0.1641</v>
      </c>
      <c r="AE26" s="41">
        <v>45.8384</v>
      </c>
      <c r="AG26" s="37" t="s">
        <v>17</v>
      </c>
      <c r="AH26" s="38"/>
      <c r="AI26" s="39">
        <v>100</v>
      </c>
      <c r="AJ26" s="40">
        <v>0.1469</v>
      </c>
      <c r="AK26" s="41">
        <v>41.011299999999999</v>
      </c>
      <c r="AM26" s="37" t="s">
        <v>17</v>
      </c>
      <c r="AN26" s="38"/>
      <c r="AO26" s="39">
        <v>100</v>
      </c>
      <c r="AP26" s="40">
        <v>0.14910000000000001</v>
      </c>
      <c r="AQ26" s="41">
        <v>41.646900000000002</v>
      </c>
      <c r="AS26" s="37" t="s">
        <v>17</v>
      </c>
      <c r="AT26" s="38"/>
      <c r="AU26" s="39">
        <v>100</v>
      </c>
      <c r="AV26" s="40">
        <v>0.1532</v>
      </c>
      <c r="AW26" s="41">
        <v>42.807000000000002</v>
      </c>
      <c r="AY26" s="37" t="s">
        <v>17</v>
      </c>
      <c r="AZ26" s="38"/>
      <c r="BA26" s="39">
        <v>100</v>
      </c>
      <c r="BB26" s="40">
        <v>0.1641</v>
      </c>
      <c r="BC26" s="41">
        <v>45.8384</v>
      </c>
    </row>
    <row r="27" spans="2:55" x14ac:dyDescent="0.3">
      <c r="B27" s="30" t="s">
        <v>20</v>
      </c>
      <c r="C27" s="30" t="s">
        <v>9</v>
      </c>
      <c r="D27" s="31">
        <v>52.976999999999997</v>
      </c>
      <c r="E27" s="32"/>
      <c r="F27" s="33"/>
      <c r="G27" s="34"/>
      <c r="I27" s="30" t="s">
        <v>9</v>
      </c>
      <c r="J27" s="31">
        <v>49.527999999999999</v>
      </c>
      <c r="K27" s="32"/>
      <c r="L27" s="33"/>
      <c r="M27" s="34"/>
      <c r="O27" s="30" t="s">
        <v>9</v>
      </c>
      <c r="P27" s="31">
        <v>51.622999999999998</v>
      </c>
      <c r="Q27" s="32"/>
      <c r="R27" s="33"/>
      <c r="S27" s="34"/>
      <c r="U27" s="30" t="s">
        <v>9</v>
      </c>
      <c r="V27" s="31">
        <v>58.225999999999999</v>
      </c>
      <c r="W27" s="32"/>
      <c r="X27" s="33"/>
      <c r="Y27" s="34"/>
      <c r="AA27" s="30" t="s">
        <v>9</v>
      </c>
      <c r="AB27" s="31">
        <v>58.079000000000001</v>
      </c>
      <c r="AC27" s="32"/>
      <c r="AD27" s="33"/>
      <c r="AE27" s="34"/>
      <c r="AG27" s="30" t="s">
        <v>9</v>
      </c>
      <c r="AH27" s="31">
        <v>51.972999999999999</v>
      </c>
      <c r="AI27" s="32"/>
      <c r="AJ27" s="33"/>
      <c r="AK27" s="34"/>
      <c r="AM27" s="30" t="s">
        <v>9</v>
      </c>
      <c r="AN27" s="31">
        <v>52.768999999999998</v>
      </c>
      <c r="AO27" s="32"/>
      <c r="AP27" s="33"/>
      <c r="AQ27" s="34"/>
      <c r="AS27" s="30" t="s">
        <v>9</v>
      </c>
      <c r="AT27" s="31">
        <v>54.231999999999999</v>
      </c>
      <c r="AU27" s="32"/>
      <c r="AV27" s="33"/>
      <c r="AW27" s="34"/>
      <c r="AY27" s="30" t="s">
        <v>9</v>
      </c>
      <c r="AZ27" s="31">
        <v>58.079000000000001</v>
      </c>
      <c r="BA27" s="32"/>
      <c r="BB27" s="33"/>
      <c r="BC27" s="34"/>
    </row>
    <row r="28" spans="2:55" x14ac:dyDescent="0.3">
      <c r="B28" s="35" t="s">
        <v>20</v>
      </c>
      <c r="C28" s="35" t="s">
        <v>16</v>
      </c>
      <c r="D28" s="36">
        <v>69.302000000000007</v>
      </c>
      <c r="E28" s="32"/>
      <c r="F28" s="33"/>
      <c r="G28" s="34"/>
      <c r="I28" s="35" t="s">
        <v>16</v>
      </c>
      <c r="J28" s="36">
        <v>64.790999999999997</v>
      </c>
      <c r="K28" s="32"/>
      <c r="L28" s="33"/>
      <c r="M28" s="34"/>
      <c r="O28" s="35" t="s">
        <v>16</v>
      </c>
      <c r="P28" s="36">
        <v>67.531000000000006</v>
      </c>
      <c r="Q28" s="32"/>
      <c r="R28" s="33"/>
      <c r="S28" s="34"/>
      <c r="U28" s="35" t="s">
        <v>16</v>
      </c>
      <c r="V28" s="36">
        <v>76.168999999999997</v>
      </c>
      <c r="W28" s="32"/>
      <c r="X28" s="33"/>
      <c r="Y28" s="34"/>
      <c r="AA28" s="35" t="s">
        <v>16</v>
      </c>
      <c r="AB28" s="36">
        <v>75.977000000000004</v>
      </c>
      <c r="AC28" s="32"/>
      <c r="AD28" s="33"/>
      <c r="AE28" s="34"/>
      <c r="AG28" s="35" t="s">
        <v>16</v>
      </c>
      <c r="AH28" s="36">
        <v>67.989000000000004</v>
      </c>
      <c r="AI28" s="32"/>
      <c r="AJ28" s="33"/>
      <c r="AK28" s="34"/>
      <c r="AM28" s="35" t="s">
        <v>16</v>
      </c>
      <c r="AN28" s="36">
        <v>69.03</v>
      </c>
      <c r="AO28" s="32"/>
      <c r="AP28" s="33"/>
      <c r="AQ28" s="34"/>
      <c r="AS28" s="35" t="s">
        <v>16</v>
      </c>
      <c r="AT28" s="36">
        <v>70.944000000000003</v>
      </c>
      <c r="AU28" s="32"/>
      <c r="AV28" s="33"/>
      <c r="AW28" s="34"/>
      <c r="AY28" s="35" t="s">
        <v>16</v>
      </c>
      <c r="AZ28" s="36">
        <v>75.977000000000004</v>
      </c>
      <c r="BA28" s="32"/>
      <c r="BB28" s="33"/>
      <c r="BC28" s="34"/>
    </row>
    <row r="29" spans="2:55" x14ac:dyDescent="0.3">
      <c r="B29" s="37" t="s">
        <v>20</v>
      </c>
      <c r="C29" s="37" t="s">
        <v>17</v>
      </c>
      <c r="D29" s="38"/>
      <c r="E29" s="39">
        <v>100</v>
      </c>
      <c r="F29" s="40">
        <v>0.16239999999999999</v>
      </c>
      <c r="G29" s="41">
        <v>44.971200000000003</v>
      </c>
      <c r="I29" s="37" t="s">
        <v>17</v>
      </c>
      <c r="J29" s="38"/>
      <c r="K29" s="39">
        <v>100</v>
      </c>
      <c r="L29" s="40">
        <v>0.15179999999999999</v>
      </c>
      <c r="M29" s="41">
        <v>42.048000000000002</v>
      </c>
      <c r="O29" s="37" t="s">
        <v>17</v>
      </c>
      <c r="P29" s="38"/>
      <c r="Q29" s="39">
        <v>100</v>
      </c>
      <c r="R29" s="40">
        <v>0.1583</v>
      </c>
      <c r="S29" s="41">
        <v>43.814599999999999</v>
      </c>
      <c r="U29" s="37" t="s">
        <v>17</v>
      </c>
      <c r="V29" s="38"/>
      <c r="W29" s="39">
        <v>100</v>
      </c>
      <c r="X29" s="40">
        <v>0.17849999999999999</v>
      </c>
      <c r="Y29" s="41">
        <v>49.425899999999999</v>
      </c>
      <c r="AA29" s="37" t="s">
        <v>17</v>
      </c>
      <c r="AB29" s="38"/>
      <c r="AC29" s="39">
        <v>100</v>
      </c>
      <c r="AD29" s="40">
        <v>0.17799999999999999</v>
      </c>
      <c r="AE29" s="41">
        <v>49.308599999999998</v>
      </c>
      <c r="AG29" s="37" t="s">
        <v>17</v>
      </c>
      <c r="AH29" s="38"/>
      <c r="AI29" s="39">
        <v>100</v>
      </c>
      <c r="AJ29" s="40">
        <v>0.1593</v>
      </c>
      <c r="AK29" s="41">
        <v>44.122399999999999</v>
      </c>
      <c r="AM29" s="37" t="s">
        <v>17</v>
      </c>
      <c r="AN29" s="38"/>
      <c r="AO29" s="39">
        <v>100</v>
      </c>
      <c r="AP29" s="40">
        <v>0.1618</v>
      </c>
      <c r="AQ29" s="41">
        <v>44.789000000000001</v>
      </c>
      <c r="AS29" s="37" t="s">
        <v>17</v>
      </c>
      <c r="AT29" s="38"/>
      <c r="AU29" s="39">
        <v>100</v>
      </c>
      <c r="AV29" s="40">
        <v>0.16619999999999999</v>
      </c>
      <c r="AW29" s="41">
        <v>46.0441</v>
      </c>
      <c r="AY29" s="37" t="s">
        <v>17</v>
      </c>
      <c r="AZ29" s="38"/>
      <c r="BA29" s="39">
        <v>100</v>
      </c>
      <c r="BB29" s="40">
        <v>0.17799999999999999</v>
      </c>
      <c r="BC29" s="41">
        <v>49.308599999999998</v>
      </c>
    </row>
    <row r="30" spans="2:55" x14ac:dyDescent="0.3">
      <c r="B30" s="42"/>
      <c r="C30" s="43"/>
      <c r="D30" s="44"/>
      <c r="E30" s="45"/>
      <c r="F30" s="46"/>
      <c r="G30" s="46"/>
      <c r="H30" s="13"/>
      <c r="I30" s="13"/>
      <c r="J30" s="47"/>
      <c r="K30" s="48"/>
      <c r="L30" s="49"/>
      <c r="M30" s="49"/>
      <c r="O30" s="13"/>
      <c r="P30" s="47"/>
      <c r="Q30" s="48"/>
      <c r="R30" s="49"/>
      <c r="S30" s="49"/>
      <c r="T30" s="13"/>
      <c r="U30" s="13"/>
      <c r="V30" s="47"/>
      <c r="W30" s="48"/>
      <c r="X30" s="49"/>
      <c r="Y30" s="49"/>
      <c r="Z30" s="13"/>
      <c r="AA30" s="13"/>
      <c r="AB30" s="47"/>
      <c r="AC30" s="48"/>
      <c r="AD30" s="49"/>
      <c r="AE30" s="49"/>
      <c r="AG30" s="13"/>
      <c r="AH30" s="47"/>
      <c r="AI30" s="48"/>
      <c r="AJ30" s="49"/>
      <c r="AK30" s="49"/>
      <c r="AM30" s="13"/>
      <c r="AN30" s="47"/>
      <c r="AO30" s="48"/>
      <c r="AP30" s="49"/>
      <c r="AQ30" s="49"/>
      <c r="AR30" s="13"/>
      <c r="AS30" s="13"/>
      <c r="AT30" s="47"/>
      <c r="AU30" s="48"/>
      <c r="AV30" s="49"/>
      <c r="AW30" s="49"/>
      <c r="AX30" s="13"/>
      <c r="AY30" s="13"/>
      <c r="AZ30" s="47"/>
      <c r="BA30" s="48"/>
      <c r="BB30" s="49"/>
      <c r="BC30" s="49"/>
    </row>
    <row r="31" spans="2:55" x14ac:dyDescent="0.3">
      <c r="B31" s="210" t="s">
        <v>21</v>
      </c>
      <c r="C31" s="211"/>
      <c r="D31" s="211"/>
      <c r="E31" s="211"/>
      <c r="F31" s="211"/>
      <c r="G31" s="212"/>
      <c r="I31" s="13"/>
      <c r="J31" s="13"/>
      <c r="K31" s="13"/>
      <c r="L31" s="13"/>
      <c r="M31" s="13"/>
      <c r="N31" s="21"/>
      <c r="O31" s="13"/>
      <c r="P31" s="13"/>
      <c r="Q31" s="13"/>
      <c r="R31" s="13"/>
      <c r="S31" s="13"/>
      <c r="T31" s="13"/>
      <c r="U31" s="13"/>
      <c r="V31" s="13"/>
      <c r="W31" s="13"/>
      <c r="X31" s="13"/>
      <c r="Y31" s="13"/>
      <c r="Z31" s="13"/>
      <c r="AA31" s="13"/>
      <c r="AB31" s="13"/>
      <c r="AC31" s="13"/>
      <c r="AD31" s="13"/>
      <c r="AE31" s="13"/>
      <c r="AG31" s="13"/>
      <c r="AH31" s="13"/>
      <c r="AI31" s="13"/>
      <c r="AJ31" s="13"/>
      <c r="AK31" s="13"/>
      <c r="AL31" s="21"/>
      <c r="AM31" s="13"/>
      <c r="AN31" s="13"/>
      <c r="AO31" s="13"/>
      <c r="AP31" s="13"/>
      <c r="AQ31" s="13"/>
      <c r="AR31" s="13"/>
      <c r="AS31" s="13"/>
      <c r="AT31" s="13"/>
      <c r="AU31" s="13"/>
      <c r="AV31" s="13"/>
      <c r="AW31" s="13"/>
      <c r="AX31" s="13"/>
      <c r="AY31" s="13"/>
      <c r="AZ31" s="13"/>
      <c r="BA31" s="13"/>
      <c r="BB31" s="13"/>
      <c r="BC31" s="13"/>
    </row>
    <row r="32" spans="2:55" x14ac:dyDescent="0.3">
      <c r="B32" s="22" t="s">
        <v>22</v>
      </c>
      <c r="C32" s="22" t="s">
        <v>9</v>
      </c>
      <c r="D32" s="23">
        <v>17.823</v>
      </c>
      <c r="E32" s="24"/>
      <c r="F32" s="25"/>
      <c r="G32" s="26"/>
      <c r="I32" s="22" t="s">
        <v>9</v>
      </c>
      <c r="J32" s="23">
        <v>15.484</v>
      </c>
      <c r="K32" s="27"/>
      <c r="L32" s="28"/>
      <c r="M32" s="29"/>
      <c r="O32" s="22" t="s">
        <v>9</v>
      </c>
      <c r="P32" s="23">
        <v>17.434000000000001</v>
      </c>
      <c r="Q32" s="27"/>
      <c r="R32" s="28"/>
      <c r="S32" s="29"/>
      <c r="U32" s="22" t="s">
        <v>9</v>
      </c>
      <c r="V32" s="23">
        <v>21.331</v>
      </c>
      <c r="W32" s="27"/>
      <c r="X32" s="28"/>
      <c r="Y32" s="29"/>
      <c r="AA32" s="22" t="s">
        <v>9</v>
      </c>
      <c r="AB32" s="23">
        <v>20.16</v>
      </c>
      <c r="AC32" s="27"/>
      <c r="AD32" s="28"/>
      <c r="AE32" s="29"/>
      <c r="AG32" s="22" t="s">
        <v>9</v>
      </c>
      <c r="AH32" s="23">
        <v>17.321000000000002</v>
      </c>
      <c r="AI32" s="27"/>
      <c r="AJ32" s="28"/>
      <c r="AK32" s="29"/>
      <c r="AM32" s="22" t="s">
        <v>9</v>
      </c>
      <c r="AN32" s="23">
        <v>17.847999999999999</v>
      </c>
      <c r="AO32" s="27"/>
      <c r="AP32" s="28"/>
      <c r="AQ32" s="29"/>
      <c r="AS32" s="22" t="s">
        <v>9</v>
      </c>
      <c r="AT32" s="23">
        <v>18.831</v>
      </c>
      <c r="AU32" s="27"/>
      <c r="AV32" s="28"/>
      <c r="AW32" s="29"/>
      <c r="AY32" s="22" t="s">
        <v>9</v>
      </c>
      <c r="AZ32" s="23">
        <v>20.16</v>
      </c>
      <c r="BA32" s="27"/>
      <c r="BB32" s="28"/>
      <c r="BC32" s="29"/>
    </row>
    <row r="33" spans="2:55" s="6" customFormat="1" x14ac:dyDescent="0.3">
      <c r="B33" s="22" t="s">
        <v>23</v>
      </c>
      <c r="C33" s="22" t="s">
        <v>9</v>
      </c>
      <c r="D33" s="23">
        <v>14.823</v>
      </c>
      <c r="E33" s="24"/>
      <c r="F33" s="25"/>
      <c r="G33" s="26"/>
      <c r="I33" s="22" t="s">
        <v>9</v>
      </c>
      <c r="J33" s="23">
        <v>12.484</v>
      </c>
      <c r="K33" s="24"/>
      <c r="L33" s="25"/>
      <c r="M33" s="26"/>
      <c r="N33"/>
      <c r="O33" s="22" t="s">
        <v>9</v>
      </c>
      <c r="P33" s="23">
        <v>14.433999999999999</v>
      </c>
      <c r="Q33" s="24"/>
      <c r="R33" s="25"/>
      <c r="S33" s="26"/>
      <c r="U33" s="22" t="s">
        <v>9</v>
      </c>
      <c r="V33" s="23">
        <v>18.331</v>
      </c>
      <c r="W33" s="24"/>
      <c r="X33" s="25"/>
      <c r="Y33" s="26"/>
      <c r="AA33" s="22" t="s">
        <v>9</v>
      </c>
      <c r="AB33" s="23">
        <v>17.16</v>
      </c>
      <c r="AC33" s="24"/>
      <c r="AD33" s="25"/>
      <c r="AE33" s="26"/>
      <c r="AF33"/>
      <c r="AG33" s="22" t="s">
        <v>9</v>
      </c>
      <c r="AH33" s="23">
        <v>14.321</v>
      </c>
      <c r="AI33" s="24"/>
      <c r="AJ33" s="25"/>
      <c r="AK33" s="26"/>
      <c r="AL33"/>
      <c r="AM33" s="22" t="s">
        <v>9</v>
      </c>
      <c r="AN33" s="23">
        <v>14.848000000000001</v>
      </c>
      <c r="AO33" s="24"/>
      <c r="AP33" s="25"/>
      <c r="AQ33" s="26"/>
      <c r="AS33" s="22" t="s">
        <v>9</v>
      </c>
      <c r="AT33" s="23">
        <v>15.831</v>
      </c>
      <c r="AU33" s="24"/>
      <c r="AV33" s="25"/>
      <c r="AW33" s="26"/>
      <c r="AY33" s="22" t="s">
        <v>9</v>
      </c>
      <c r="AZ33" s="23">
        <v>17.16</v>
      </c>
      <c r="BA33" s="24"/>
      <c r="BB33" s="25"/>
      <c r="BC33" s="26"/>
    </row>
    <row r="34" spans="2:55" x14ac:dyDescent="0.3">
      <c r="B34" s="22" t="s">
        <v>24</v>
      </c>
      <c r="C34" s="22" t="s">
        <v>9</v>
      </c>
      <c r="D34" s="23">
        <v>19.187000000000001</v>
      </c>
      <c r="E34" s="24"/>
      <c r="F34" s="25"/>
      <c r="G34" s="26"/>
      <c r="I34" s="22" t="s">
        <v>9</v>
      </c>
      <c r="J34" s="23">
        <v>16.693000000000001</v>
      </c>
      <c r="K34" s="24"/>
      <c r="L34" s="25"/>
      <c r="M34" s="26"/>
      <c r="O34" s="22" t="s">
        <v>9</v>
      </c>
      <c r="P34" s="23">
        <v>18.771999999999998</v>
      </c>
      <c r="Q34" s="24"/>
      <c r="R34" s="25"/>
      <c r="S34" s="26"/>
      <c r="U34" s="22" t="s">
        <v>9</v>
      </c>
      <c r="V34" s="23">
        <v>22.927</v>
      </c>
      <c r="W34" s="24"/>
      <c r="X34" s="25"/>
      <c r="Y34" s="26"/>
      <c r="AA34" s="22" t="s">
        <v>9</v>
      </c>
      <c r="AB34" s="23">
        <v>21.678999999999998</v>
      </c>
      <c r="AC34" s="24"/>
      <c r="AD34" s="25"/>
      <c r="AE34" s="26"/>
      <c r="AG34" s="22" t="s">
        <v>9</v>
      </c>
      <c r="AH34" s="23">
        <v>18.652000000000001</v>
      </c>
      <c r="AI34" s="24"/>
      <c r="AJ34" s="25"/>
      <c r="AK34" s="26"/>
      <c r="AM34" s="22" t="s">
        <v>9</v>
      </c>
      <c r="AN34" s="23">
        <v>19.213999999999999</v>
      </c>
      <c r="AO34" s="24"/>
      <c r="AP34" s="25"/>
      <c r="AQ34" s="26"/>
      <c r="AS34" s="22" t="s">
        <v>9</v>
      </c>
      <c r="AT34" s="23">
        <v>20.260999999999999</v>
      </c>
      <c r="AU34" s="24"/>
      <c r="AV34" s="25"/>
      <c r="AW34" s="26"/>
      <c r="AY34" s="22" t="s">
        <v>9</v>
      </c>
      <c r="AZ34" s="23">
        <v>21.678999999999998</v>
      </c>
      <c r="BA34" s="24"/>
      <c r="BB34" s="25"/>
      <c r="BC34" s="26"/>
    </row>
    <row r="35" spans="2:55" s="6" customFormat="1" x14ac:dyDescent="0.3">
      <c r="B35" s="22" t="s">
        <v>25</v>
      </c>
      <c r="C35" s="22" t="s">
        <v>9</v>
      </c>
      <c r="D35" s="23">
        <v>16.187000000000001</v>
      </c>
      <c r="E35" s="24"/>
      <c r="F35" s="25"/>
      <c r="G35" s="26"/>
      <c r="I35" s="22" t="s">
        <v>9</v>
      </c>
      <c r="J35" s="23">
        <v>13.693</v>
      </c>
      <c r="K35" s="24"/>
      <c r="L35" s="25"/>
      <c r="M35" s="26"/>
      <c r="N35"/>
      <c r="O35" s="22" t="s">
        <v>9</v>
      </c>
      <c r="P35" s="23">
        <v>15.772</v>
      </c>
      <c r="Q35" s="24"/>
      <c r="R35" s="25"/>
      <c r="S35" s="26"/>
      <c r="U35" s="22" t="s">
        <v>9</v>
      </c>
      <c r="V35" s="23">
        <v>19.927</v>
      </c>
      <c r="W35" s="24"/>
      <c r="X35" s="25"/>
      <c r="Y35" s="26"/>
      <c r="AA35" s="22" t="s">
        <v>9</v>
      </c>
      <c r="AB35" s="23">
        <v>18.678999999999998</v>
      </c>
      <c r="AC35" s="24"/>
      <c r="AD35" s="25"/>
      <c r="AE35" s="26"/>
      <c r="AF35"/>
      <c r="AG35" s="22" t="s">
        <v>9</v>
      </c>
      <c r="AH35" s="23">
        <v>15.651999999999999</v>
      </c>
      <c r="AI35" s="24"/>
      <c r="AJ35" s="25"/>
      <c r="AK35" s="26"/>
      <c r="AL35"/>
      <c r="AM35" s="22" t="s">
        <v>9</v>
      </c>
      <c r="AN35" s="23">
        <v>16.213999999999999</v>
      </c>
      <c r="AO35" s="24"/>
      <c r="AP35" s="25"/>
      <c r="AQ35" s="26"/>
      <c r="AS35" s="22" t="s">
        <v>9</v>
      </c>
      <c r="AT35" s="23">
        <v>17.260999999999999</v>
      </c>
      <c r="AU35" s="24"/>
      <c r="AV35" s="25"/>
      <c r="AW35" s="26"/>
      <c r="AY35" s="22" t="s">
        <v>9</v>
      </c>
      <c r="AZ35" s="23">
        <v>18.678999999999998</v>
      </c>
      <c r="BA35" s="24"/>
      <c r="BB35" s="25"/>
      <c r="BC35" s="26"/>
    </row>
    <row r="36" spans="2:55" x14ac:dyDescent="0.3">
      <c r="B36" s="22" t="s">
        <v>26</v>
      </c>
      <c r="C36" s="22" t="s">
        <v>9</v>
      </c>
      <c r="D36" s="23">
        <v>24.013000000000002</v>
      </c>
      <c r="E36" s="24"/>
      <c r="F36" s="25"/>
      <c r="G36" s="26"/>
      <c r="I36" s="22" t="s">
        <v>9</v>
      </c>
      <c r="J36" s="23">
        <v>21.032</v>
      </c>
      <c r="K36" s="24"/>
      <c r="L36" s="25"/>
      <c r="M36" s="26"/>
      <c r="O36" s="22" t="s">
        <v>9</v>
      </c>
      <c r="P36" s="23">
        <v>23.516999999999999</v>
      </c>
      <c r="Q36" s="24"/>
      <c r="R36" s="25"/>
      <c r="S36" s="26"/>
      <c r="U36" s="22" t="s">
        <v>9</v>
      </c>
      <c r="V36" s="23">
        <v>28.481999999999999</v>
      </c>
      <c r="W36" s="24"/>
      <c r="X36" s="25"/>
      <c r="Y36" s="26"/>
      <c r="AA36" s="22" t="s">
        <v>9</v>
      </c>
      <c r="AB36" s="23">
        <v>26.991</v>
      </c>
      <c r="AC36" s="24"/>
      <c r="AD36" s="25"/>
      <c r="AE36" s="26"/>
      <c r="AG36" s="22" t="s">
        <v>9</v>
      </c>
      <c r="AH36" s="23">
        <v>23.373000000000001</v>
      </c>
      <c r="AI36" s="24"/>
      <c r="AJ36" s="25"/>
      <c r="AK36" s="26"/>
      <c r="AM36" s="22" t="s">
        <v>9</v>
      </c>
      <c r="AN36" s="23">
        <v>24.045000000000002</v>
      </c>
      <c r="AO36" s="24"/>
      <c r="AP36" s="25"/>
      <c r="AQ36" s="26"/>
      <c r="AS36" s="22" t="s">
        <v>9</v>
      </c>
      <c r="AT36" s="23">
        <v>25.297000000000001</v>
      </c>
      <c r="AU36" s="24"/>
      <c r="AV36" s="25"/>
      <c r="AW36" s="26"/>
      <c r="AY36" s="22" t="s">
        <v>9</v>
      </c>
      <c r="AZ36" s="23">
        <v>26.991</v>
      </c>
      <c r="BA36" s="24"/>
      <c r="BB36" s="25"/>
      <c r="BC36" s="26"/>
    </row>
    <row r="37" spans="2:55" x14ac:dyDescent="0.3">
      <c r="B37" s="22" t="s">
        <v>27</v>
      </c>
      <c r="C37" s="22" t="s">
        <v>9</v>
      </c>
      <c r="D37" s="31">
        <v>23.913</v>
      </c>
      <c r="E37" s="24"/>
      <c r="F37" s="25"/>
      <c r="G37" s="26"/>
      <c r="I37" s="22" t="s">
        <v>9</v>
      </c>
      <c r="J37" s="31">
        <v>20.939</v>
      </c>
      <c r="K37" s="24"/>
      <c r="L37" s="25"/>
      <c r="M37" s="26"/>
      <c r="O37" s="22" t="s">
        <v>9</v>
      </c>
      <c r="P37" s="31">
        <v>23.417999999999999</v>
      </c>
      <c r="Q37" s="24"/>
      <c r="R37" s="25"/>
      <c r="S37" s="26"/>
      <c r="U37" s="22" t="s">
        <v>9</v>
      </c>
      <c r="V37" s="31">
        <v>28.373000000000001</v>
      </c>
      <c r="W37" s="24"/>
      <c r="X37" s="25"/>
      <c r="Y37" s="26"/>
      <c r="AA37" s="22" t="s">
        <v>9</v>
      </c>
      <c r="AB37" s="31">
        <v>26.885000000000002</v>
      </c>
      <c r="AC37" s="24"/>
      <c r="AD37" s="25"/>
      <c r="AE37" s="26"/>
      <c r="AG37" s="22" t="s">
        <v>9</v>
      </c>
      <c r="AH37" s="31">
        <v>23.274999999999999</v>
      </c>
      <c r="AI37" s="24"/>
      <c r="AJ37" s="25"/>
      <c r="AK37" s="26"/>
      <c r="AM37" s="22" t="s">
        <v>9</v>
      </c>
      <c r="AN37" s="31">
        <v>23.945</v>
      </c>
      <c r="AO37" s="24"/>
      <c r="AP37" s="25"/>
      <c r="AQ37" s="26"/>
      <c r="AS37" s="22" t="s">
        <v>9</v>
      </c>
      <c r="AT37" s="31">
        <v>25.193999999999999</v>
      </c>
      <c r="AU37" s="24"/>
      <c r="AV37" s="25"/>
      <c r="AW37" s="26"/>
      <c r="AY37" s="22" t="s">
        <v>9</v>
      </c>
      <c r="AZ37" s="31">
        <v>26.885000000000002</v>
      </c>
      <c r="BA37" s="24"/>
      <c r="BB37" s="25"/>
      <c r="BC37" s="26"/>
    </row>
    <row r="38" spans="2:55" x14ac:dyDescent="0.3">
      <c r="B38" s="22" t="s">
        <v>28</v>
      </c>
      <c r="C38" s="22" t="s">
        <v>9</v>
      </c>
      <c r="D38" s="23">
        <v>20.913</v>
      </c>
      <c r="E38" s="24"/>
      <c r="F38" s="25"/>
      <c r="G38" s="26"/>
      <c r="I38" s="22" t="s">
        <v>9</v>
      </c>
      <c r="J38" s="23">
        <v>17.939</v>
      </c>
      <c r="K38" s="24"/>
      <c r="L38" s="25"/>
      <c r="M38" s="26"/>
      <c r="O38" s="22" t="s">
        <v>9</v>
      </c>
      <c r="P38" s="23">
        <v>20.417999999999999</v>
      </c>
      <c r="Q38" s="24"/>
      <c r="R38" s="25"/>
      <c r="S38" s="26"/>
      <c r="U38" s="22" t="s">
        <v>9</v>
      </c>
      <c r="V38" s="23">
        <v>25.373000000000001</v>
      </c>
      <c r="W38" s="24"/>
      <c r="X38" s="25"/>
      <c r="Y38" s="26"/>
      <c r="AA38" s="22" t="s">
        <v>9</v>
      </c>
      <c r="AB38" s="23">
        <v>23.885000000000002</v>
      </c>
      <c r="AC38" s="24"/>
      <c r="AD38" s="25"/>
      <c r="AE38" s="26"/>
      <c r="AG38" s="22" t="s">
        <v>9</v>
      </c>
      <c r="AH38" s="23">
        <v>20.274999999999999</v>
      </c>
      <c r="AI38" s="24"/>
      <c r="AJ38" s="25"/>
      <c r="AK38" s="26"/>
      <c r="AM38" s="22" t="s">
        <v>9</v>
      </c>
      <c r="AN38" s="23">
        <v>20.945</v>
      </c>
      <c r="AO38" s="24"/>
      <c r="AP38" s="25"/>
      <c r="AQ38" s="26"/>
      <c r="AS38" s="22" t="s">
        <v>9</v>
      </c>
      <c r="AT38" s="23">
        <v>22.193999999999999</v>
      </c>
      <c r="AU38" s="24"/>
      <c r="AV38" s="25"/>
      <c r="AW38" s="26"/>
      <c r="AY38" s="22" t="s">
        <v>9</v>
      </c>
      <c r="AZ38" s="23">
        <v>23.885000000000002</v>
      </c>
      <c r="BA38" s="24"/>
      <c r="BB38" s="25"/>
      <c r="BC38" s="26"/>
    </row>
    <row r="39" spans="2:55" x14ac:dyDescent="0.3">
      <c r="B39" s="30" t="s">
        <v>29</v>
      </c>
      <c r="C39" s="30" t="s">
        <v>9</v>
      </c>
      <c r="D39" s="31">
        <v>23.913</v>
      </c>
      <c r="E39" s="24"/>
      <c r="F39" s="25"/>
      <c r="G39" s="26"/>
      <c r="I39" s="30" t="s">
        <v>9</v>
      </c>
      <c r="J39" s="31">
        <v>20.939</v>
      </c>
      <c r="K39" s="24"/>
      <c r="L39" s="25"/>
      <c r="M39" s="26"/>
      <c r="O39" s="30" t="s">
        <v>9</v>
      </c>
      <c r="P39" s="31">
        <v>23.417999999999999</v>
      </c>
      <c r="Q39" s="24"/>
      <c r="R39" s="25"/>
      <c r="S39" s="26"/>
      <c r="U39" s="30" t="s">
        <v>9</v>
      </c>
      <c r="V39" s="31">
        <v>28.373000000000001</v>
      </c>
      <c r="W39" s="24"/>
      <c r="X39" s="25"/>
      <c r="Y39" s="26"/>
      <c r="AA39" s="30" t="s">
        <v>9</v>
      </c>
      <c r="AB39" s="31">
        <v>26.885000000000002</v>
      </c>
      <c r="AC39" s="24"/>
      <c r="AD39" s="25"/>
      <c r="AE39" s="26"/>
      <c r="AG39" s="30" t="s">
        <v>9</v>
      </c>
      <c r="AH39" s="31">
        <v>23.274999999999999</v>
      </c>
      <c r="AI39" s="24"/>
      <c r="AJ39" s="25"/>
      <c r="AK39" s="26"/>
      <c r="AM39" s="30" t="s">
        <v>9</v>
      </c>
      <c r="AN39" s="31">
        <v>23.945</v>
      </c>
      <c r="AO39" s="24"/>
      <c r="AP39" s="25"/>
      <c r="AQ39" s="26"/>
      <c r="AS39" s="30" t="s">
        <v>9</v>
      </c>
      <c r="AT39" s="31">
        <v>25.193999999999999</v>
      </c>
      <c r="AU39" s="24"/>
      <c r="AV39" s="25"/>
      <c r="AW39" s="26"/>
      <c r="AY39" s="30" t="s">
        <v>9</v>
      </c>
      <c r="AZ39" s="31">
        <v>26.885000000000002</v>
      </c>
      <c r="BA39" s="24"/>
      <c r="BB39" s="25"/>
      <c r="BC39" s="26"/>
    </row>
    <row r="40" spans="2:55" x14ac:dyDescent="0.3">
      <c r="B40" s="35" t="s">
        <v>29</v>
      </c>
      <c r="C40" s="35" t="s">
        <v>30</v>
      </c>
      <c r="D40" s="36">
        <v>25.282</v>
      </c>
      <c r="E40" s="24"/>
      <c r="F40" s="25"/>
      <c r="G40" s="26"/>
      <c r="I40" s="35" t="s">
        <v>30</v>
      </c>
      <c r="J40" s="36">
        <v>22.22</v>
      </c>
      <c r="K40" s="24"/>
      <c r="L40" s="25"/>
      <c r="M40" s="26"/>
      <c r="O40" s="35" t="s">
        <v>30</v>
      </c>
      <c r="P40" s="36">
        <v>24.771999999999998</v>
      </c>
      <c r="Q40" s="24"/>
      <c r="R40" s="25"/>
      <c r="S40" s="26"/>
      <c r="U40" s="35" t="s">
        <v>30</v>
      </c>
      <c r="V40" s="36">
        <v>29.873999999999999</v>
      </c>
      <c r="W40" s="24"/>
      <c r="X40" s="25"/>
      <c r="Y40" s="26"/>
      <c r="AA40" s="35" t="s">
        <v>30</v>
      </c>
      <c r="AB40" s="36">
        <v>28.341999999999999</v>
      </c>
      <c r="AC40" s="24"/>
      <c r="AD40" s="25"/>
      <c r="AE40" s="26"/>
      <c r="AG40" s="35" t="s">
        <v>30</v>
      </c>
      <c r="AH40" s="36">
        <v>24.625</v>
      </c>
      <c r="AI40" s="24"/>
      <c r="AJ40" s="25"/>
      <c r="AK40" s="26"/>
      <c r="AM40" s="35" t="s">
        <v>30</v>
      </c>
      <c r="AN40" s="36">
        <v>25.315000000000001</v>
      </c>
      <c r="AO40" s="24"/>
      <c r="AP40" s="25"/>
      <c r="AQ40" s="26"/>
      <c r="AS40" s="35" t="s">
        <v>30</v>
      </c>
      <c r="AT40" s="36">
        <v>26.600999999999999</v>
      </c>
      <c r="AU40" s="24"/>
      <c r="AV40" s="25"/>
      <c r="AW40" s="26"/>
      <c r="AY40" s="35" t="s">
        <v>30</v>
      </c>
      <c r="AZ40" s="36">
        <v>28.341999999999999</v>
      </c>
      <c r="BA40" s="24"/>
      <c r="BB40" s="25"/>
      <c r="BC40" s="26"/>
    </row>
    <row r="41" spans="2:55" x14ac:dyDescent="0.3">
      <c r="B41" s="35" t="s">
        <v>29</v>
      </c>
      <c r="C41" s="35" t="s">
        <v>31</v>
      </c>
      <c r="D41" s="36">
        <v>26.650000000000002</v>
      </c>
      <c r="E41" s="24"/>
      <c r="F41" s="25"/>
      <c r="G41" s="26"/>
      <c r="I41" s="35" t="s">
        <v>31</v>
      </c>
      <c r="J41" s="36">
        <v>23.5</v>
      </c>
      <c r="K41" s="24"/>
      <c r="L41" s="25"/>
      <c r="M41" s="26"/>
      <c r="O41" s="35" t="s">
        <v>31</v>
      </c>
      <c r="P41" s="36">
        <v>26.126000000000001</v>
      </c>
      <c r="Q41" s="24"/>
      <c r="R41" s="25"/>
      <c r="S41" s="26"/>
      <c r="U41" s="35" t="s">
        <v>31</v>
      </c>
      <c r="V41" s="36">
        <v>31.375</v>
      </c>
      <c r="W41" s="24"/>
      <c r="X41" s="25"/>
      <c r="Y41" s="26"/>
      <c r="AA41" s="35" t="s">
        <v>31</v>
      </c>
      <c r="AB41" s="36">
        <v>29.797999999999998</v>
      </c>
      <c r="AC41" s="24"/>
      <c r="AD41" s="25"/>
      <c r="AE41" s="26"/>
      <c r="AG41" s="35" t="s">
        <v>31</v>
      </c>
      <c r="AH41" s="36">
        <v>25.974</v>
      </c>
      <c r="AI41" s="24"/>
      <c r="AJ41" s="25"/>
      <c r="AK41" s="26"/>
      <c r="AM41" s="35" t="s">
        <v>31</v>
      </c>
      <c r="AN41" s="36">
        <v>26.684000000000001</v>
      </c>
      <c r="AO41" s="24"/>
      <c r="AP41" s="25"/>
      <c r="AQ41" s="26"/>
      <c r="AS41" s="35" t="s">
        <v>31</v>
      </c>
      <c r="AT41" s="36">
        <v>28.007000000000001</v>
      </c>
      <c r="AU41" s="24"/>
      <c r="AV41" s="25"/>
      <c r="AW41" s="26"/>
      <c r="AY41" s="35" t="s">
        <v>31</v>
      </c>
      <c r="AZ41" s="36">
        <v>29.797999999999998</v>
      </c>
      <c r="BA41" s="24"/>
      <c r="BB41" s="25"/>
      <c r="BC41" s="26"/>
    </row>
    <row r="42" spans="2:55" x14ac:dyDescent="0.3">
      <c r="B42" s="35" t="s">
        <v>29</v>
      </c>
      <c r="C42" s="35" t="s">
        <v>32</v>
      </c>
      <c r="D42" s="36">
        <v>28.019000000000002</v>
      </c>
      <c r="E42" s="24"/>
      <c r="F42" s="25"/>
      <c r="G42" s="26"/>
      <c r="I42" s="35" t="s">
        <v>32</v>
      </c>
      <c r="J42" s="36">
        <v>24.78</v>
      </c>
      <c r="K42" s="24"/>
      <c r="L42" s="25"/>
      <c r="M42" s="26"/>
      <c r="O42" s="35" t="s">
        <v>32</v>
      </c>
      <c r="P42" s="36">
        <v>27.48</v>
      </c>
      <c r="Q42" s="24"/>
      <c r="R42" s="25"/>
      <c r="S42" s="26"/>
      <c r="U42" s="35" t="s">
        <v>32</v>
      </c>
      <c r="V42" s="36">
        <v>32.875999999999998</v>
      </c>
      <c r="W42" s="24"/>
      <c r="X42" s="25"/>
      <c r="Y42" s="26"/>
      <c r="AA42" s="35" t="s">
        <v>32</v>
      </c>
      <c r="AB42" s="36">
        <v>31.254999999999999</v>
      </c>
      <c r="AC42" s="24"/>
      <c r="AD42" s="25"/>
      <c r="AE42" s="26"/>
      <c r="AG42" s="35" t="s">
        <v>32</v>
      </c>
      <c r="AH42" s="36">
        <v>27.324000000000002</v>
      </c>
      <c r="AI42" s="24"/>
      <c r="AJ42" s="25"/>
      <c r="AK42" s="26"/>
      <c r="AM42" s="35" t="s">
        <v>32</v>
      </c>
      <c r="AN42" s="36">
        <v>28.053999999999998</v>
      </c>
      <c r="AO42" s="24"/>
      <c r="AP42" s="25"/>
      <c r="AQ42" s="26"/>
      <c r="AS42" s="35" t="s">
        <v>32</v>
      </c>
      <c r="AT42" s="36">
        <v>29.414000000000001</v>
      </c>
      <c r="AU42" s="24"/>
      <c r="AV42" s="25"/>
      <c r="AW42" s="26"/>
      <c r="AY42" s="35" t="s">
        <v>32</v>
      </c>
      <c r="AZ42" s="36">
        <v>31.254999999999999</v>
      </c>
      <c r="BA42" s="24"/>
      <c r="BB42" s="25"/>
      <c r="BC42" s="26"/>
    </row>
    <row r="43" spans="2:55" x14ac:dyDescent="0.3">
      <c r="B43" s="35" t="s">
        <v>29</v>
      </c>
      <c r="C43" s="35" t="s">
        <v>33</v>
      </c>
      <c r="D43" s="36">
        <v>29.387</v>
      </c>
      <c r="E43" s="24"/>
      <c r="F43" s="25"/>
      <c r="G43" s="26"/>
      <c r="I43" s="35" t="s">
        <v>33</v>
      </c>
      <c r="J43" s="36">
        <v>26.06</v>
      </c>
      <c r="K43" s="24"/>
      <c r="L43" s="25"/>
      <c r="M43" s="26"/>
      <c r="O43" s="35" t="s">
        <v>33</v>
      </c>
      <c r="P43" s="36">
        <v>28.832999999999998</v>
      </c>
      <c r="Q43" s="24"/>
      <c r="R43" s="25"/>
      <c r="S43" s="26"/>
      <c r="U43" s="35" t="s">
        <v>33</v>
      </c>
      <c r="V43" s="36">
        <v>34.375999999999998</v>
      </c>
      <c r="W43" s="24"/>
      <c r="X43" s="25"/>
      <c r="Y43" s="26"/>
      <c r="AA43" s="35" t="s">
        <v>33</v>
      </c>
      <c r="AB43" s="36">
        <v>32.712000000000003</v>
      </c>
      <c r="AC43" s="24"/>
      <c r="AD43" s="25"/>
      <c r="AE43" s="26"/>
      <c r="AG43" s="35" t="s">
        <v>33</v>
      </c>
      <c r="AH43" s="36">
        <v>28.672999999999998</v>
      </c>
      <c r="AI43" s="24"/>
      <c r="AJ43" s="25"/>
      <c r="AK43" s="26"/>
      <c r="AM43" s="35" t="s">
        <v>33</v>
      </c>
      <c r="AN43" s="36">
        <v>29.422999999999998</v>
      </c>
      <c r="AO43" s="24"/>
      <c r="AP43" s="25"/>
      <c r="AQ43" s="26"/>
      <c r="AS43" s="35" t="s">
        <v>33</v>
      </c>
      <c r="AT43" s="36">
        <v>30.82</v>
      </c>
      <c r="AU43" s="24"/>
      <c r="AV43" s="25"/>
      <c r="AW43" s="26"/>
      <c r="AY43" s="35" t="s">
        <v>33</v>
      </c>
      <c r="AZ43" s="36">
        <v>32.712000000000003</v>
      </c>
      <c r="BA43" s="24"/>
      <c r="BB43" s="25"/>
      <c r="BC43" s="26"/>
    </row>
    <row r="44" spans="2:55" x14ac:dyDescent="0.3">
      <c r="B44" s="37" t="s">
        <v>29</v>
      </c>
      <c r="C44" s="37" t="s">
        <v>34</v>
      </c>
      <c r="D44" s="38">
        <v>30.756</v>
      </c>
      <c r="E44" s="24"/>
      <c r="F44" s="25"/>
      <c r="G44" s="26"/>
      <c r="I44" s="37" t="s">
        <v>34</v>
      </c>
      <c r="J44" s="38">
        <v>27.341000000000001</v>
      </c>
      <c r="K44" s="24"/>
      <c r="L44" s="25"/>
      <c r="M44" s="26"/>
      <c r="O44" s="37" t="s">
        <v>34</v>
      </c>
      <c r="P44" s="38">
        <v>30.187999999999999</v>
      </c>
      <c r="Q44" s="24"/>
      <c r="R44" s="25"/>
      <c r="S44" s="26"/>
      <c r="U44" s="37" t="s">
        <v>34</v>
      </c>
      <c r="V44" s="38">
        <v>35.877000000000002</v>
      </c>
      <c r="W44" s="24"/>
      <c r="X44" s="25"/>
      <c r="Y44" s="26"/>
      <c r="AA44" s="37" t="s">
        <v>34</v>
      </c>
      <c r="AB44" s="38">
        <v>34.168999999999997</v>
      </c>
      <c r="AC44" s="24"/>
      <c r="AD44" s="25"/>
      <c r="AE44" s="26"/>
      <c r="AG44" s="37" t="s">
        <v>34</v>
      </c>
      <c r="AH44" s="38">
        <v>30.023</v>
      </c>
      <c r="AI44" s="24"/>
      <c r="AJ44" s="25"/>
      <c r="AK44" s="26"/>
      <c r="AM44" s="37" t="s">
        <v>34</v>
      </c>
      <c r="AN44" s="38">
        <v>30.792999999999999</v>
      </c>
      <c r="AO44" s="24"/>
      <c r="AP44" s="25"/>
      <c r="AQ44" s="26"/>
      <c r="AS44" s="37" t="s">
        <v>34</v>
      </c>
      <c r="AT44" s="38">
        <v>32.226999999999997</v>
      </c>
      <c r="AU44" s="24"/>
      <c r="AV44" s="25"/>
      <c r="AW44" s="26"/>
      <c r="AY44" s="37" t="s">
        <v>34</v>
      </c>
      <c r="AZ44" s="38">
        <v>34.168999999999997</v>
      </c>
      <c r="BA44" s="24"/>
      <c r="BB44" s="25"/>
      <c r="BC44" s="26"/>
    </row>
    <row r="45" spans="2:55" x14ac:dyDescent="0.3">
      <c r="B45" s="22" t="s">
        <v>35</v>
      </c>
      <c r="C45" s="22" t="s">
        <v>9</v>
      </c>
      <c r="D45" s="23">
        <v>21.817999999999998</v>
      </c>
      <c r="E45" s="24"/>
      <c r="F45" s="25"/>
      <c r="G45" s="26"/>
      <c r="I45" s="22" t="s">
        <v>9</v>
      </c>
      <c r="J45" s="23">
        <v>19.041</v>
      </c>
      <c r="K45" s="24"/>
      <c r="L45" s="25"/>
      <c r="M45" s="26"/>
      <c r="O45" s="22" t="s">
        <v>9</v>
      </c>
      <c r="P45" s="23">
        <v>21.356000000000002</v>
      </c>
      <c r="Q45" s="24"/>
      <c r="R45" s="25"/>
      <c r="S45" s="26"/>
      <c r="U45" s="22" t="s">
        <v>9</v>
      </c>
      <c r="V45" s="23">
        <v>25.981999999999999</v>
      </c>
      <c r="W45" s="24"/>
      <c r="X45" s="25"/>
      <c r="Y45" s="26"/>
      <c r="AA45" s="22" t="s">
        <v>9</v>
      </c>
      <c r="AB45" s="23">
        <v>24.593</v>
      </c>
      <c r="AC45" s="24"/>
      <c r="AD45" s="25"/>
      <c r="AE45" s="26"/>
      <c r="AG45" s="22" t="s">
        <v>9</v>
      </c>
      <c r="AH45" s="23">
        <v>21.222000000000001</v>
      </c>
      <c r="AI45" s="24"/>
      <c r="AJ45" s="25"/>
      <c r="AK45" s="26"/>
      <c r="AM45" s="22" t="s">
        <v>9</v>
      </c>
      <c r="AN45" s="23">
        <v>21.847999999999999</v>
      </c>
      <c r="AO45" s="24"/>
      <c r="AP45" s="25"/>
      <c r="AQ45" s="26"/>
      <c r="AS45" s="22" t="s">
        <v>9</v>
      </c>
      <c r="AT45" s="23">
        <v>23.013999999999999</v>
      </c>
      <c r="AU45" s="24"/>
      <c r="AV45" s="25"/>
      <c r="AW45" s="26"/>
      <c r="AY45" s="22" t="s">
        <v>9</v>
      </c>
      <c r="AZ45" s="23">
        <v>24.593</v>
      </c>
      <c r="BA45" s="24"/>
      <c r="BB45" s="25"/>
      <c r="BC45" s="26"/>
    </row>
    <row r="46" spans="2:55" x14ac:dyDescent="0.3">
      <c r="B46" s="30" t="s">
        <v>36</v>
      </c>
      <c r="C46" s="30" t="s">
        <v>9</v>
      </c>
      <c r="D46" s="31">
        <v>25.434000000000001</v>
      </c>
      <c r="E46" s="32"/>
      <c r="F46" s="33"/>
      <c r="G46" s="34"/>
      <c r="I46" s="30" t="s">
        <v>9</v>
      </c>
      <c r="J46" s="31">
        <v>22.443000000000001</v>
      </c>
      <c r="K46" s="32"/>
      <c r="L46" s="33"/>
      <c r="M46" s="34"/>
      <c r="O46" s="30" t="s">
        <v>9</v>
      </c>
      <c r="P46" s="31">
        <v>24.26</v>
      </c>
      <c r="Q46" s="32"/>
      <c r="R46" s="33"/>
      <c r="S46" s="34"/>
      <c r="U46" s="30" t="s">
        <v>9</v>
      </c>
      <c r="V46" s="31">
        <v>29.986000000000001</v>
      </c>
      <c r="W46" s="32"/>
      <c r="X46" s="33"/>
      <c r="Y46" s="34"/>
      <c r="AA46" s="30" t="s">
        <v>9</v>
      </c>
      <c r="AB46" s="31">
        <v>29.859000000000002</v>
      </c>
      <c r="AC46" s="32"/>
      <c r="AD46" s="33"/>
      <c r="AE46" s="34"/>
      <c r="AG46" s="30" t="s">
        <v>9</v>
      </c>
      <c r="AH46" s="31">
        <v>24.562999999999999</v>
      </c>
      <c r="AI46" s="32"/>
      <c r="AJ46" s="33"/>
      <c r="AK46" s="34"/>
      <c r="AM46" s="30" t="s">
        <v>9</v>
      </c>
      <c r="AN46" s="31">
        <v>25.254000000000001</v>
      </c>
      <c r="AO46" s="32"/>
      <c r="AP46" s="33"/>
      <c r="AQ46" s="34"/>
      <c r="AS46" s="30" t="s">
        <v>9</v>
      </c>
      <c r="AT46" s="31">
        <v>26.523</v>
      </c>
      <c r="AU46" s="32"/>
      <c r="AV46" s="33"/>
      <c r="AW46" s="34"/>
      <c r="AY46" s="30" t="s">
        <v>9</v>
      </c>
      <c r="AZ46" s="31">
        <v>29.859000000000002</v>
      </c>
      <c r="BA46" s="32"/>
      <c r="BB46" s="33"/>
      <c r="BC46" s="34"/>
    </row>
    <row r="47" spans="2:55" x14ac:dyDescent="0.3">
      <c r="B47" s="35" t="s">
        <v>36</v>
      </c>
      <c r="C47" s="35" t="s">
        <v>16</v>
      </c>
      <c r="D47" s="36">
        <v>35.72</v>
      </c>
      <c r="E47" s="32"/>
      <c r="F47" s="33"/>
      <c r="G47" s="34"/>
      <c r="I47" s="35" t="s">
        <v>16</v>
      </c>
      <c r="J47" s="36">
        <v>31.859000000000002</v>
      </c>
      <c r="K47" s="32"/>
      <c r="L47" s="33"/>
      <c r="M47" s="34"/>
      <c r="O47" s="35" t="s">
        <v>16</v>
      </c>
      <c r="P47" s="36">
        <v>34.204999999999998</v>
      </c>
      <c r="Q47" s="32"/>
      <c r="R47" s="33"/>
      <c r="S47" s="34"/>
      <c r="U47" s="35" t="s">
        <v>16</v>
      </c>
      <c r="V47" s="36">
        <v>41.595999999999997</v>
      </c>
      <c r="W47" s="32"/>
      <c r="X47" s="33"/>
      <c r="Y47" s="34"/>
      <c r="AA47" s="35" t="s">
        <v>16</v>
      </c>
      <c r="AB47" s="36">
        <v>41.432000000000002</v>
      </c>
      <c r="AC47" s="32"/>
      <c r="AD47" s="33"/>
      <c r="AE47" s="34"/>
      <c r="AG47" s="35" t="s">
        <v>16</v>
      </c>
      <c r="AH47" s="36">
        <v>34.595999999999997</v>
      </c>
      <c r="AI47" s="32"/>
      <c r="AJ47" s="33"/>
      <c r="AK47" s="34"/>
      <c r="AM47" s="35" t="s">
        <v>16</v>
      </c>
      <c r="AN47" s="36">
        <v>35.487000000000002</v>
      </c>
      <c r="AO47" s="32"/>
      <c r="AP47" s="33"/>
      <c r="AQ47" s="34"/>
      <c r="AS47" s="35" t="s">
        <v>16</v>
      </c>
      <c r="AT47" s="36">
        <v>37.125</v>
      </c>
      <c r="AU47" s="32"/>
      <c r="AV47" s="33"/>
      <c r="AW47" s="34"/>
      <c r="AY47" s="35" t="s">
        <v>16</v>
      </c>
      <c r="AZ47" s="36">
        <v>41.432000000000002</v>
      </c>
      <c r="BA47" s="32"/>
      <c r="BB47" s="33"/>
      <c r="BC47" s="34"/>
    </row>
    <row r="48" spans="2:55" x14ac:dyDescent="0.3">
      <c r="B48" s="37" t="s">
        <v>36</v>
      </c>
      <c r="C48" s="37" t="s">
        <v>17</v>
      </c>
      <c r="D48" s="38"/>
      <c r="E48" s="39">
        <v>100</v>
      </c>
      <c r="F48" s="40">
        <v>9.06E-2</v>
      </c>
      <c r="G48" s="41">
        <v>22.13</v>
      </c>
      <c r="I48" s="37" t="s">
        <v>17</v>
      </c>
      <c r="J48" s="38"/>
      <c r="K48" s="39">
        <v>100</v>
      </c>
      <c r="L48" s="40">
        <v>7.4200000000000002E-2</v>
      </c>
      <c r="M48" s="41">
        <v>20.728999999999999</v>
      </c>
      <c r="O48" s="37" t="s">
        <v>17</v>
      </c>
      <c r="P48" s="38"/>
      <c r="Q48" s="39">
        <v>100</v>
      </c>
      <c r="R48" s="40">
        <v>7.9699999999999993E-2</v>
      </c>
      <c r="S48" s="41">
        <v>22.25</v>
      </c>
      <c r="U48" s="37" t="s">
        <v>17</v>
      </c>
      <c r="V48" s="38"/>
      <c r="W48" s="39">
        <v>100</v>
      </c>
      <c r="X48" s="40">
        <v>9.69E-2</v>
      </c>
      <c r="Y48" s="41">
        <v>27.061</v>
      </c>
      <c r="AA48" s="37" t="s">
        <v>17</v>
      </c>
      <c r="AB48" s="38"/>
      <c r="AC48" s="39">
        <v>100</v>
      </c>
      <c r="AD48" s="40">
        <v>9.6500000000000002E-2</v>
      </c>
      <c r="AE48" s="41">
        <v>26.957000000000001</v>
      </c>
      <c r="AG48" s="37" t="s">
        <v>17</v>
      </c>
      <c r="AH48" s="38"/>
      <c r="AI48" s="39">
        <v>100</v>
      </c>
      <c r="AJ48" s="40">
        <v>8.0600000000000005E-2</v>
      </c>
      <c r="AK48" s="41">
        <v>22.506</v>
      </c>
      <c r="AM48" s="37" t="s">
        <v>17</v>
      </c>
      <c r="AN48" s="38"/>
      <c r="AO48" s="39">
        <v>100</v>
      </c>
      <c r="AP48" s="40">
        <v>8.2699999999999996E-2</v>
      </c>
      <c r="AQ48" s="41">
        <v>23.082000000000001</v>
      </c>
      <c r="AS48" s="37" t="s">
        <v>17</v>
      </c>
      <c r="AT48" s="38"/>
      <c r="AU48" s="39">
        <v>100</v>
      </c>
      <c r="AV48" s="40">
        <v>8.6499999999999994E-2</v>
      </c>
      <c r="AW48" s="41">
        <v>24.15</v>
      </c>
      <c r="AY48" s="37" t="s">
        <v>17</v>
      </c>
      <c r="AZ48" s="38"/>
      <c r="BA48" s="39">
        <v>100</v>
      </c>
      <c r="BB48" s="40">
        <v>9.6500000000000002E-2</v>
      </c>
      <c r="BC48" s="41">
        <v>26.957000000000001</v>
      </c>
    </row>
    <row r="49" spans="2:55" x14ac:dyDescent="0.3">
      <c r="B49" s="30" t="s">
        <v>37</v>
      </c>
      <c r="C49" s="30" t="s">
        <v>9</v>
      </c>
      <c r="D49" s="31">
        <v>23.434000000000001</v>
      </c>
      <c r="E49" s="32"/>
      <c r="F49" s="33"/>
      <c r="G49" s="34"/>
      <c r="I49" s="30" t="s">
        <v>9</v>
      </c>
      <c r="J49" s="31">
        <v>20.443000000000001</v>
      </c>
      <c r="K49" s="32"/>
      <c r="L49" s="33"/>
      <c r="M49" s="34"/>
      <c r="O49" s="30" t="s">
        <v>9</v>
      </c>
      <c r="P49" s="31">
        <v>22.26</v>
      </c>
      <c r="Q49" s="32"/>
      <c r="R49" s="33"/>
      <c r="S49" s="34"/>
      <c r="U49" s="30" t="s">
        <v>9</v>
      </c>
      <c r="V49" s="31">
        <v>27.986000000000001</v>
      </c>
      <c r="W49" s="32"/>
      <c r="X49" s="33"/>
      <c r="Y49" s="34"/>
      <c r="AA49" s="30" t="s">
        <v>9</v>
      </c>
      <c r="AB49" s="31">
        <v>27.859000000000002</v>
      </c>
      <c r="AC49" s="32"/>
      <c r="AD49" s="33"/>
      <c r="AE49" s="34"/>
      <c r="AG49" s="30" t="s">
        <v>9</v>
      </c>
      <c r="AH49" s="31">
        <v>22.562999999999999</v>
      </c>
      <c r="AI49" s="32"/>
      <c r="AJ49" s="33"/>
      <c r="AK49" s="34"/>
      <c r="AM49" s="30" t="s">
        <v>9</v>
      </c>
      <c r="AN49" s="31">
        <v>23.254000000000001</v>
      </c>
      <c r="AO49" s="32"/>
      <c r="AP49" s="33"/>
      <c r="AQ49" s="34"/>
      <c r="AS49" s="30" t="s">
        <v>9</v>
      </c>
      <c r="AT49" s="31">
        <v>24.523</v>
      </c>
      <c r="AU49" s="32"/>
      <c r="AV49" s="33"/>
      <c r="AW49" s="34"/>
      <c r="AY49" s="30" t="s">
        <v>9</v>
      </c>
      <c r="AZ49" s="31">
        <v>27.859000000000002</v>
      </c>
      <c r="BA49" s="32"/>
      <c r="BB49" s="33"/>
      <c r="BC49" s="34"/>
    </row>
    <row r="50" spans="2:55" x14ac:dyDescent="0.3">
      <c r="B50" s="35" t="s">
        <v>37</v>
      </c>
      <c r="C50" s="35" t="s">
        <v>16</v>
      </c>
      <c r="D50" s="36">
        <v>33.72</v>
      </c>
      <c r="E50" s="32"/>
      <c r="F50" s="33"/>
      <c r="G50" s="34"/>
      <c r="I50" s="35" t="s">
        <v>16</v>
      </c>
      <c r="J50" s="36">
        <v>29.859000000000002</v>
      </c>
      <c r="K50" s="32"/>
      <c r="L50" s="33"/>
      <c r="M50" s="34"/>
      <c r="O50" s="35" t="s">
        <v>16</v>
      </c>
      <c r="P50" s="36">
        <v>32.204999999999998</v>
      </c>
      <c r="Q50" s="32"/>
      <c r="R50" s="33"/>
      <c r="S50" s="34"/>
      <c r="U50" s="35" t="s">
        <v>16</v>
      </c>
      <c r="V50" s="36">
        <v>39.595999999999997</v>
      </c>
      <c r="W50" s="32"/>
      <c r="X50" s="33"/>
      <c r="Y50" s="34"/>
      <c r="AA50" s="35" t="s">
        <v>16</v>
      </c>
      <c r="AB50" s="36">
        <v>39.432000000000002</v>
      </c>
      <c r="AC50" s="32"/>
      <c r="AD50" s="33"/>
      <c r="AE50" s="34"/>
      <c r="AG50" s="35" t="s">
        <v>16</v>
      </c>
      <c r="AH50" s="36">
        <v>32.595999999999997</v>
      </c>
      <c r="AI50" s="32"/>
      <c r="AJ50" s="33"/>
      <c r="AK50" s="34"/>
      <c r="AM50" s="35" t="s">
        <v>16</v>
      </c>
      <c r="AN50" s="36">
        <v>33.487000000000002</v>
      </c>
      <c r="AO50" s="32"/>
      <c r="AP50" s="33"/>
      <c r="AQ50" s="34"/>
      <c r="AS50" s="35" t="s">
        <v>16</v>
      </c>
      <c r="AT50" s="36">
        <v>35.125</v>
      </c>
      <c r="AU50" s="32"/>
      <c r="AV50" s="33"/>
      <c r="AW50" s="34"/>
      <c r="AY50" s="35" t="s">
        <v>16</v>
      </c>
      <c r="AZ50" s="36">
        <v>39.432000000000002</v>
      </c>
      <c r="BA50" s="32"/>
      <c r="BB50" s="33"/>
      <c r="BC50" s="34"/>
    </row>
    <row r="51" spans="2:55" x14ac:dyDescent="0.3">
      <c r="B51" s="37" t="s">
        <v>37</v>
      </c>
      <c r="C51" s="37" t="s">
        <v>17</v>
      </c>
      <c r="D51" s="38"/>
      <c r="E51" s="39">
        <v>100</v>
      </c>
      <c r="F51" s="40">
        <v>9.06E-2</v>
      </c>
      <c r="G51" s="41">
        <v>20.13</v>
      </c>
      <c r="I51" s="37" t="s">
        <v>17</v>
      </c>
      <c r="J51" s="38"/>
      <c r="K51" s="39">
        <v>100</v>
      </c>
      <c r="L51" s="40">
        <v>6.9599999999999995E-2</v>
      </c>
      <c r="M51" s="41">
        <v>19.419</v>
      </c>
      <c r="O51" s="37" t="s">
        <v>17</v>
      </c>
      <c r="P51" s="38"/>
      <c r="Q51" s="39">
        <v>100</v>
      </c>
      <c r="R51" s="40">
        <v>7.51E-2</v>
      </c>
      <c r="S51" s="41">
        <v>20.94</v>
      </c>
      <c r="U51" s="37" t="s">
        <v>17</v>
      </c>
      <c r="V51" s="38"/>
      <c r="W51" s="39">
        <v>100</v>
      </c>
      <c r="X51" s="40">
        <v>9.2299999999999993E-2</v>
      </c>
      <c r="Y51" s="41">
        <v>25.751000000000001</v>
      </c>
      <c r="AA51" s="37" t="s">
        <v>17</v>
      </c>
      <c r="AB51" s="38"/>
      <c r="AC51" s="39">
        <v>100</v>
      </c>
      <c r="AD51" s="40">
        <v>9.1899999999999996E-2</v>
      </c>
      <c r="AE51" s="41">
        <v>25.646999999999998</v>
      </c>
      <c r="AG51" s="37" t="s">
        <v>17</v>
      </c>
      <c r="AH51" s="38"/>
      <c r="AI51" s="39">
        <v>100</v>
      </c>
      <c r="AJ51" s="40">
        <v>7.5999999999999998E-2</v>
      </c>
      <c r="AK51" s="41">
        <v>21.196000000000002</v>
      </c>
      <c r="AM51" s="37" t="s">
        <v>17</v>
      </c>
      <c r="AN51" s="38"/>
      <c r="AO51" s="39">
        <v>100</v>
      </c>
      <c r="AP51" s="40">
        <v>7.8100000000000003E-2</v>
      </c>
      <c r="AQ51" s="41">
        <v>21.771999999999998</v>
      </c>
      <c r="AS51" s="37" t="s">
        <v>17</v>
      </c>
      <c r="AT51" s="38"/>
      <c r="AU51" s="39">
        <v>100</v>
      </c>
      <c r="AV51" s="40">
        <v>8.1900000000000001E-2</v>
      </c>
      <c r="AW51" s="41">
        <v>22.84</v>
      </c>
      <c r="AY51" s="37" t="s">
        <v>17</v>
      </c>
      <c r="AZ51" s="38"/>
      <c r="BA51" s="39">
        <v>100</v>
      </c>
      <c r="BB51" s="40">
        <v>9.1899999999999996E-2</v>
      </c>
      <c r="BC51" s="41">
        <v>25.646999999999998</v>
      </c>
    </row>
    <row r="52" spans="2:55" x14ac:dyDescent="0.3">
      <c r="B52" s="30" t="s">
        <v>38</v>
      </c>
      <c r="C52" s="30" t="s">
        <v>9</v>
      </c>
      <c r="D52" s="31">
        <v>33.671000000000006</v>
      </c>
      <c r="E52" s="32"/>
      <c r="F52" s="33"/>
      <c r="G52" s="34"/>
      <c r="I52" s="30" t="s">
        <v>9</v>
      </c>
      <c r="J52" s="31">
        <v>29.943999999999999</v>
      </c>
      <c r="K52" s="32"/>
      <c r="L52" s="33"/>
      <c r="M52" s="34"/>
      <c r="O52" s="30" t="s">
        <v>9</v>
      </c>
      <c r="P52" s="31">
        <v>32.207999999999998</v>
      </c>
      <c r="Q52" s="32"/>
      <c r="R52" s="33"/>
      <c r="S52" s="34"/>
      <c r="U52" s="30" t="s">
        <v>9</v>
      </c>
      <c r="V52" s="31">
        <v>39.344999999999999</v>
      </c>
      <c r="W52" s="32"/>
      <c r="X52" s="33"/>
      <c r="Y52" s="34"/>
      <c r="AA52" s="30" t="s">
        <v>9</v>
      </c>
      <c r="AB52" s="31">
        <v>39.186</v>
      </c>
      <c r="AC52" s="32"/>
      <c r="AD52" s="33"/>
      <c r="AE52" s="34"/>
      <c r="AG52" s="30" t="s">
        <v>9</v>
      </c>
      <c r="AH52" s="31">
        <v>32.585999999999999</v>
      </c>
      <c r="AI52" s="32"/>
      <c r="AJ52" s="33"/>
      <c r="AK52" s="34"/>
      <c r="AM52" s="30" t="s">
        <v>9</v>
      </c>
      <c r="AN52" s="31">
        <v>33.445999999999998</v>
      </c>
      <c r="AO52" s="32"/>
      <c r="AP52" s="33"/>
      <c r="AQ52" s="34"/>
      <c r="AS52" s="30" t="s">
        <v>9</v>
      </c>
      <c r="AT52" s="31">
        <v>35.027999999999999</v>
      </c>
      <c r="AU52" s="32"/>
      <c r="AV52" s="33"/>
      <c r="AW52" s="34"/>
      <c r="AY52" s="30" t="s">
        <v>9</v>
      </c>
      <c r="AZ52" s="31">
        <v>39.186</v>
      </c>
      <c r="BA52" s="32"/>
      <c r="BB52" s="33"/>
      <c r="BC52" s="34"/>
    </row>
    <row r="53" spans="2:55" x14ac:dyDescent="0.3">
      <c r="B53" s="35" t="s">
        <v>38</v>
      </c>
      <c r="C53" s="35" t="s">
        <v>16</v>
      </c>
      <c r="D53" s="36">
        <v>46.341999999999999</v>
      </c>
      <c r="E53" s="32"/>
      <c r="F53" s="33"/>
      <c r="G53" s="34"/>
      <c r="I53" s="35" t="s">
        <v>16</v>
      </c>
      <c r="J53" s="36">
        <v>41.542999999999999</v>
      </c>
      <c r="K53" s="32"/>
      <c r="L53" s="33"/>
      <c r="M53" s="34"/>
      <c r="O53" s="35" t="s">
        <v>16</v>
      </c>
      <c r="P53" s="36">
        <v>44.457999999999998</v>
      </c>
      <c r="Q53" s="32"/>
      <c r="R53" s="33"/>
      <c r="S53" s="34"/>
      <c r="U53" s="35" t="s">
        <v>16</v>
      </c>
      <c r="V53" s="36">
        <v>53.646000000000001</v>
      </c>
      <c r="W53" s="32"/>
      <c r="X53" s="33"/>
      <c r="Y53" s="34"/>
      <c r="AA53" s="35" t="s">
        <v>16</v>
      </c>
      <c r="AB53" s="36">
        <v>53.442</v>
      </c>
      <c r="AC53" s="32"/>
      <c r="AD53" s="33"/>
      <c r="AE53" s="34"/>
      <c r="AG53" s="35" t="s">
        <v>16</v>
      </c>
      <c r="AH53" s="36">
        <v>44.945</v>
      </c>
      <c r="AI53" s="32"/>
      <c r="AJ53" s="33"/>
      <c r="AK53" s="34"/>
      <c r="AM53" s="35" t="s">
        <v>16</v>
      </c>
      <c r="AN53" s="36">
        <v>46.052999999999997</v>
      </c>
      <c r="AO53" s="32"/>
      <c r="AP53" s="33"/>
      <c r="AQ53" s="34"/>
      <c r="AS53" s="35" t="s">
        <v>16</v>
      </c>
      <c r="AT53" s="36">
        <v>48.088999999999999</v>
      </c>
      <c r="AU53" s="32"/>
      <c r="AV53" s="33"/>
      <c r="AW53" s="34"/>
      <c r="AY53" s="35" t="s">
        <v>16</v>
      </c>
      <c r="AZ53" s="36">
        <v>53.442</v>
      </c>
      <c r="BA53" s="32"/>
      <c r="BB53" s="33"/>
      <c r="BC53" s="34"/>
    </row>
    <row r="54" spans="2:55" x14ac:dyDescent="0.3">
      <c r="B54" s="37" t="s">
        <v>38</v>
      </c>
      <c r="C54" s="37" t="s">
        <v>17</v>
      </c>
      <c r="D54" s="38"/>
      <c r="E54" s="39">
        <v>100</v>
      </c>
      <c r="F54" s="40">
        <v>0.106</v>
      </c>
      <c r="G54" s="41">
        <v>30.442</v>
      </c>
      <c r="I54" s="37" t="s">
        <v>17</v>
      </c>
      <c r="J54" s="38"/>
      <c r="K54" s="39">
        <v>100</v>
      </c>
      <c r="L54" s="40">
        <v>8.6999999999999994E-2</v>
      </c>
      <c r="M54" s="41">
        <v>28.492999999999999</v>
      </c>
      <c r="O54" s="37" t="s">
        <v>17</v>
      </c>
      <c r="P54" s="38"/>
      <c r="Q54" s="39">
        <v>100</v>
      </c>
      <c r="R54" s="40">
        <v>9.3100000000000002E-2</v>
      </c>
      <c r="S54" s="41">
        <v>30.492999999999999</v>
      </c>
      <c r="U54" s="37" t="s">
        <v>17</v>
      </c>
      <c r="V54" s="38"/>
      <c r="W54" s="39">
        <v>100</v>
      </c>
      <c r="X54" s="40">
        <v>0.1123</v>
      </c>
      <c r="Y54" s="41">
        <v>36.801000000000002</v>
      </c>
      <c r="AA54" s="37" t="s">
        <v>17</v>
      </c>
      <c r="AB54" s="38"/>
      <c r="AC54" s="39">
        <v>100</v>
      </c>
      <c r="AD54" s="40">
        <v>0.1119</v>
      </c>
      <c r="AE54" s="41">
        <v>36.656999999999996</v>
      </c>
      <c r="AG54" s="37" t="s">
        <v>17</v>
      </c>
      <c r="AH54" s="38"/>
      <c r="AI54" s="39">
        <v>100</v>
      </c>
      <c r="AJ54" s="40">
        <v>9.4100000000000003E-2</v>
      </c>
      <c r="AK54" s="41">
        <v>30.83</v>
      </c>
      <c r="AM54" s="37" t="s">
        <v>17</v>
      </c>
      <c r="AN54" s="38"/>
      <c r="AO54" s="39">
        <v>100</v>
      </c>
      <c r="AP54" s="40">
        <v>9.64E-2</v>
      </c>
      <c r="AQ54" s="41">
        <v>31.593</v>
      </c>
      <c r="AS54" s="37" t="s">
        <v>17</v>
      </c>
      <c r="AT54" s="38"/>
      <c r="AU54" s="39">
        <v>100</v>
      </c>
      <c r="AV54" s="40">
        <v>0.1007</v>
      </c>
      <c r="AW54" s="41">
        <v>32.984000000000002</v>
      </c>
      <c r="AY54" s="37" t="s">
        <v>17</v>
      </c>
      <c r="AZ54" s="38"/>
      <c r="BA54" s="39">
        <v>100</v>
      </c>
      <c r="BB54" s="40">
        <v>0.1119</v>
      </c>
      <c r="BC54" s="41">
        <v>36.656999999999996</v>
      </c>
    </row>
    <row r="55" spans="2:55" x14ac:dyDescent="0.3">
      <c r="B55" s="30" t="s">
        <v>39</v>
      </c>
      <c r="C55" s="30" t="s">
        <v>9</v>
      </c>
      <c r="D55" s="31">
        <v>27.674999999999997</v>
      </c>
      <c r="E55" s="32"/>
      <c r="F55" s="33"/>
      <c r="G55" s="34"/>
      <c r="I55" s="30" t="s">
        <v>9</v>
      </c>
      <c r="J55" s="31">
        <v>24.436</v>
      </c>
      <c r="K55" s="32"/>
      <c r="L55" s="33"/>
      <c r="M55" s="34"/>
      <c r="O55" s="30" t="s">
        <v>9</v>
      </c>
      <c r="P55" s="31">
        <v>26.402999999999999</v>
      </c>
      <c r="Q55" s="32"/>
      <c r="R55" s="33"/>
      <c r="S55" s="34"/>
      <c r="U55" s="30" t="s">
        <v>9</v>
      </c>
      <c r="V55" s="31">
        <v>32.606000000000002</v>
      </c>
      <c r="W55" s="32"/>
      <c r="X55" s="33"/>
      <c r="Y55" s="34"/>
      <c r="AA55" s="30" t="s">
        <v>9</v>
      </c>
      <c r="AB55" s="31">
        <v>32.468000000000004</v>
      </c>
      <c r="AC55" s="32"/>
      <c r="AD55" s="33"/>
      <c r="AE55" s="34"/>
      <c r="AG55" s="30" t="s">
        <v>9</v>
      </c>
      <c r="AH55" s="31">
        <v>26.731999999999999</v>
      </c>
      <c r="AI55" s="32"/>
      <c r="AJ55" s="33"/>
      <c r="AK55" s="34"/>
      <c r="AM55" s="30" t="s">
        <v>9</v>
      </c>
      <c r="AN55" s="31">
        <v>27.48</v>
      </c>
      <c r="AO55" s="32"/>
      <c r="AP55" s="33"/>
      <c r="AQ55" s="34"/>
      <c r="AS55" s="30" t="s">
        <v>9</v>
      </c>
      <c r="AT55" s="31">
        <v>28.853999999999999</v>
      </c>
      <c r="AU55" s="32"/>
      <c r="AV55" s="33"/>
      <c r="AW55" s="34"/>
      <c r="AY55" s="30" t="s">
        <v>9</v>
      </c>
      <c r="AZ55" s="31">
        <v>32.468000000000004</v>
      </c>
      <c r="BA55" s="32"/>
      <c r="BB55" s="33"/>
      <c r="BC55" s="34"/>
    </row>
    <row r="56" spans="2:55" x14ac:dyDescent="0.3">
      <c r="B56" s="35" t="s">
        <v>39</v>
      </c>
      <c r="C56" s="35" t="s">
        <v>16</v>
      </c>
      <c r="D56" s="36">
        <v>38.838000000000001</v>
      </c>
      <c r="E56" s="32"/>
      <c r="F56" s="33"/>
      <c r="G56" s="34"/>
      <c r="I56" s="35" t="s">
        <v>16</v>
      </c>
      <c r="J56" s="36">
        <v>34.656999999999996</v>
      </c>
      <c r="K56" s="32"/>
      <c r="L56" s="33"/>
      <c r="M56" s="34"/>
      <c r="O56" s="35" t="s">
        <v>16</v>
      </c>
      <c r="P56" s="36">
        <v>37.197000000000003</v>
      </c>
      <c r="Q56" s="32"/>
      <c r="R56" s="33"/>
      <c r="S56" s="34"/>
      <c r="U56" s="35" t="s">
        <v>16</v>
      </c>
      <c r="V56" s="36">
        <v>45.203000000000003</v>
      </c>
      <c r="W56" s="32"/>
      <c r="X56" s="33"/>
      <c r="Y56" s="34"/>
      <c r="AA56" s="35" t="s">
        <v>16</v>
      </c>
      <c r="AB56" s="36">
        <v>45.024999999999999</v>
      </c>
      <c r="AC56" s="32"/>
      <c r="AD56" s="33"/>
      <c r="AE56" s="34"/>
      <c r="AG56" s="35" t="s">
        <v>16</v>
      </c>
      <c r="AH56" s="36">
        <v>37.621000000000002</v>
      </c>
      <c r="AI56" s="32"/>
      <c r="AJ56" s="33"/>
      <c r="AK56" s="34"/>
      <c r="AM56" s="35" t="s">
        <v>16</v>
      </c>
      <c r="AN56" s="36">
        <v>38.585999999999999</v>
      </c>
      <c r="AO56" s="32"/>
      <c r="AP56" s="33"/>
      <c r="AQ56" s="34"/>
      <c r="AS56" s="35" t="s">
        <v>16</v>
      </c>
      <c r="AT56" s="36">
        <v>40.36</v>
      </c>
      <c r="AU56" s="32"/>
      <c r="AV56" s="33"/>
      <c r="AW56" s="34"/>
      <c r="AY56" s="35" t="s">
        <v>16</v>
      </c>
      <c r="AZ56" s="36">
        <v>45.024999999999999</v>
      </c>
      <c r="BA56" s="32"/>
      <c r="BB56" s="33"/>
      <c r="BC56" s="34"/>
    </row>
    <row r="57" spans="2:55" x14ac:dyDescent="0.3">
      <c r="B57" s="37" t="s">
        <v>39</v>
      </c>
      <c r="C57" s="37" t="s">
        <v>17</v>
      </c>
      <c r="D57" s="38"/>
      <c r="E57" s="39">
        <v>100</v>
      </c>
      <c r="F57" s="40">
        <v>9.8500000000000004E-2</v>
      </c>
      <c r="G57" s="41">
        <v>24.062999999999999</v>
      </c>
      <c r="I57" s="37" t="s">
        <v>17</v>
      </c>
      <c r="J57" s="38"/>
      <c r="K57" s="39">
        <v>100</v>
      </c>
      <c r="L57" s="40">
        <v>8.0799999999999997E-2</v>
      </c>
      <c r="M57" s="41">
        <v>22.536999999999999</v>
      </c>
      <c r="O57" s="37" t="s">
        <v>17</v>
      </c>
      <c r="P57" s="38"/>
      <c r="Q57" s="39">
        <v>100</v>
      </c>
      <c r="R57" s="40">
        <v>8.6699999999999999E-2</v>
      </c>
      <c r="S57" s="41">
        <v>24.192</v>
      </c>
      <c r="U57" s="37" t="s">
        <v>17</v>
      </c>
      <c r="V57" s="38"/>
      <c r="W57" s="39">
        <v>100</v>
      </c>
      <c r="X57" s="40">
        <v>0.1053</v>
      </c>
      <c r="Y57" s="41">
        <v>29.408000000000001</v>
      </c>
      <c r="AA57" s="37" t="s">
        <v>17</v>
      </c>
      <c r="AB57" s="38"/>
      <c r="AC57" s="39">
        <v>100</v>
      </c>
      <c r="AD57" s="40">
        <v>0.10489999999999999</v>
      </c>
      <c r="AE57" s="41">
        <v>29.29</v>
      </c>
      <c r="AG57" s="37" t="s">
        <v>17</v>
      </c>
      <c r="AH57" s="38"/>
      <c r="AI57" s="39">
        <v>100</v>
      </c>
      <c r="AJ57" s="40">
        <v>8.77E-2</v>
      </c>
      <c r="AK57" s="41">
        <v>24.466000000000001</v>
      </c>
      <c r="AM57" s="37" t="s">
        <v>17</v>
      </c>
      <c r="AN57" s="38"/>
      <c r="AO57" s="39">
        <v>100</v>
      </c>
      <c r="AP57" s="40">
        <v>8.9899999999999994E-2</v>
      </c>
      <c r="AQ57" s="41">
        <v>25.100999999999999</v>
      </c>
      <c r="AS57" s="37" t="s">
        <v>17</v>
      </c>
      <c r="AT57" s="38"/>
      <c r="AU57" s="39">
        <v>100</v>
      </c>
      <c r="AV57" s="40">
        <v>9.4E-2</v>
      </c>
      <c r="AW57" s="41">
        <v>26.26</v>
      </c>
      <c r="AY57" s="37" t="s">
        <v>17</v>
      </c>
      <c r="AZ57" s="38"/>
      <c r="BA57" s="39">
        <v>100</v>
      </c>
      <c r="BB57" s="40">
        <v>0.10489999999999999</v>
      </c>
      <c r="BC57" s="41">
        <v>29.29</v>
      </c>
    </row>
    <row r="58" spans="2:55" x14ac:dyDescent="0.3">
      <c r="B58" s="30" t="s">
        <v>40</v>
      </c>
      <c r="C58" s="30" t="s">
        <v>9</v>
      </c>
      <c r="D58" s="31">
        <v>27.674999999999997</v>
      </c>
      <c r="E58" s="32"/>
      <c r="F58" s="33"/>
      <c r="G58" s="34"/>
      <c r="I58" s="30" t="s">
        <v>9</v>
      </c>
      <c r="J58" s="31">
        <v>24.436</v>
      </c>
      <c r="K58" s="32"/>
      <c r="L58" s="33"/>
      <c r="M58" s="34"/>
      <c r="O58" s="30" t="s">
        <v>9</v>
      </c>
      <c r="P58" s="31">
        <v>26.402999999999999</v>
      </c>
      <c r="Q58" s="32"/>
      <c r="R58" s="33"/>
      <c r="S58" s="34"/>
      <c r="U58" s="30" t="s">
        <v>9</v>
      </c>
      <c r="V58" s="31">
        <v>32.606000000000002</v>
      </c>
      <c r="W58" s="32"/>
      <c r="X58" s="33"/>
      <c r="Y58" s="34"/>
      <c r="AA58" s="30" t="s">
        <v>9</v>
      </c>
      <c r="AB58" s="31">
        <v>32.468000000000004</v>
      </c>
      <c r="AC58" s="32"/>
      <c r="AD58" s="33"/>
      <c r="AE58" s="34"/>
      <c r="AG58" s="30" t="s">
        <v>9</v>
      </c>
      <c r="AH58" s="31">
        <v>26.731999999999999</v>
      </c>
      <c r="AI58" s="32"/>
      <c r="AJ58" s="33"/>
      <c r="AK58" s="34"/>
      <c r="AM58" s="30" t="s">
        <v>9</v>
      </c>
      <c r="AN58" s="31">
        <v>27.48</v>
      </c>
      <c r="AO58" s="32"/>
      <c r="AP58" s="33"/>
      <c r="AQ58" s="34"/>
      <c r="AS58" s="30" t="s">
        <v>9</v>
      </c>
      <c r="AT58" s="31">
        <v>28.853999999999999</v>
      </c>
      <c r="AU58" s="32"/>
      <c r="AV58" s="33"/>
      <c r="AW58" s="34"/>
      <c r="AY58" s="30" t="s">
        <v>9</v>
      </c>
      <c r="AZ58" s="31">
        <v>32.468000000000004</v>
      </c>
      <c r="BA58" s="32"/>
      <c r="BB58" s="33"/>
      <c r="BC58" s="34"/>
    </row>
    <row r="59" spans="2:55" x14ac:dyDescent="0.3">
      <c r="B59" s="35" t="s">
        <v>40</v>
      </c>
      <c r="C59" s="35" t="s">
        <v>30</v>
      </c>
      <c r="D59" s="36">
        <v>29.443999999999999</v>
      </c>
      <c r="E59" s="32"/>
      <c r="F59" s="33"/>
      <c r="G59" s="34"/>
      <c r="I59" s="35" t="s">
        <v>30</v>
      </c>
      <c r="J59" s="36">
        <v>26.09</v>
      </c>
      <c r="K59" s="32"/>
      <c r="L59" s="33"/>
      <c r="M59" s="34"/>
      <c r="O59" s="35" t="s">
        <v>30</v>
      </c>
      <c r="P59" s="36">
        <v>28.126999999999999</v>
      </c>
      <c r="Q59" s="32"/>
      <c r="R59" s="33"/>
      <c r="S59" s="34"/>
      <c r="U59" s="35" t="s">
        <v>30</v>
      </c>
      <c r="V59" s="36">
        <v>34.549999999999997</v>
      </c>
      <c r="W59" s="32"/>
      <c r="X59" s="33"/>
      <c r="Y59" s="34"/>
      <c r="AA59" s="35" t="s">
        <v>30</v>
      </c>
      <c r="AB59" s="36">
        <v>34.406999999999996</v>
      </c>
      <c r="AC59" s="32"/>
      <c r="AD59" s="33"/>
      <c r="AE59" s="34"/>
      <c r="AG59" s="35" t="s">
        <v>30</v>
      </c>
      <c r="AH59" s="36">
        <v>28.466999999999999</v>
      </c>
      <c r="AI59" s="32"/>
      <c r="AJ59" s="33"/>
      <c r="AK59" s="34"/>
      <c r="AM59" s="35" t="s">
        <v>30</v>
      </c>
      <c r="AN59" s="36">
        <v>29.242000000000001</v>
      </c>
      <c r="AO59" s="32"/>
      <c r="AP59" s="33"/>
      <c r="AQ59" s="34"/>
      <c r="AS59" s="35" t="s">
        <v>30</v>
      </c>
      <c r="AT59" s="36">
        <v>30.664999999999999</v>
      </c>
      <c r="AU59" s="32"/>
      <c r="AV59" s="33"/>
      <c r="AW59" s="34"/>
      <c r="AY59" s="35" t="s">
        <v>30</v>
      </c>
      <c r="AZ59" s="36">
        <v>34.406999999999996</v>
      </c>
      <c r="BA59" s="32"/>
      <c r="BB59" s="33"/>
      <c r="BC59" s="34"/>
    </row>
    <row r="60" spans="2:55" x14ac:dyDescent="0.3">
      <c r="B60" s="35" t="s">
        <v>40</v>
      </c>
      <c r="C60" s="35" t="s">
        <v>31</v>
      </c>
      <c r="D60" s="36">
        <v>31.212</v>
      </c>
      <c r="E60" s="32"/>
      <c r="F60" s="33"/>
      <c r="G60" s="34"/>
      <c r="I60" s="35" t="s">
        <v>31</v>
      </c>
      <c r="J60" s="36">
        <v>27.742999999999999</v>
      </c>
      <c r="K60" s="32"/>
      <c r="L60" s="33"/>
      <c r="M60" s="34"/>
      <c r="O60" s="35" t="s">
        <v>31</v>
      </c>
      <c r="P60" s="36">
        <v>29.85</v>
      </c>
      <c r="Q60" s="32"/>
      <c r="R60" s="33"/>
      <c r="S60" s="34"/>
      <c r="U60" s="35" t="s">
        <v>31</v>
      </c>
      <c r="V60" s="36">
        <v>36.493000000000002</v>
      </c>
      <c r="W60" s="32"/>
      <c r="X60" s="33"/>
      <c r="Y60" s="34"/>
      <c r="AA60" s="35" t="s">
        <v>31</v>
      </c>
      <c r="AB60" s="36">
        <v>36.345999999999997</v>
      </c>
      <c r="AC60" s="32"/>
      <c r="AD60" s="33"/>
      <c r="AE60" s="34"/>
      <c r="AG60" s="35" t="s">
        <v>31</v>
      </c>
      <c r="AH60" s="36">
        <v>30.202000000000002</v>
      </c>
      <c r="AI60" s="32"/>
      <c r="AJ60" s="33"/>
      <c r="AK60" s="34"/>
      <c r="AM60" s="35" t="s">
        <v>31</v>
      </c>
      <c r="AN60" s="36">
        <v>31.003</v>
      </c>
      <c r="AO60" s="32"/>
      <c r="AP60" s="33"/>
      <c r="AQ60" s="34"/>
      <c r="AS60" s="35" t="s">
        <v>31</v>
      </c>
      <c r="AT60" s="36">
        <v>32.475000000000001</v>
      </c>
      <c r="AU60" s="32"/>
      <c r="AV60" s="33"/>
      <c r="AW60" s="34"/>
      <c r="AY60" s="35" t="s">
        <v>31</v>
      </c>
      <c r="AZ60" s="36">
        <v>36.345999999999997</v>
      </c>
      <c r="BA60" s="32"/>
      <c r="BB60" s="33"/>
      <c r="BC60" s="34"/>
    </row>
    <row r="61" spans="2:55" x14ac:dyDescent="0.3">
      <c r="B61" s="35" t="s">
        <v>40</v>
      </c>
      <c r="C61" s="35" t="s">
        <v>32</v>
      </c>
      <c r="D61" s="36">
        <v>32.979999999999997</v>
      </c>
      <c r="E61" s="32"/>
      <c r="F61" s="33"/>
      <c r="G61" s="34"/>
      <c r="I61" s="35" t="s">
        <v>32</v>
      </c>
      <c r="J61" s="36">
        <v>29.396000000000001</v>
      </c>
      <c r="K61" s="32"/>
      <c r="L61" s="33"/>
      <c r="M61" s="34"/>
      <c r="O61" s="35" t="s">
        <v>32</v>
      </c>
      <c r="P61" s="36">
        <v>31.571999999999999</v>
      </c>
      <c r="Q61" s="32"/>
      <c r="R61" s="33"/>
      <c r="S61" s="34"/>
      <c r="U61" s="35" t="s">
        <v>32</v>
      </c>
      <c r="V61" s="36">
        <v>38.436999999999998</v>
      </c>
      <c r="W61" s="32"/>
      <c r="X61" s="33"/>
      <c r="Y61" s="34"/>
      <c r="AA61" s="35" t="s">
        <v>32</v>
      </c>
      <c r="AB61" s="36">
        <v>38.283999999999999</v>
      </c>
      <c r="AC61" s="32"/>
      <c r="AD61" s="33"/>
      <c r="AE61" s="34"/>
      <c r="AG61" s="35" t="s">
        <v>32</v>
      </c>
      <c r="AH61" s="36">
        <v>31.936</v>
      </c>
      <c r="AI61" s="32"/>
      <c r="AJ61" s="33"/>
      <c r="AK61" s="34"/>
      <c r="AM61" s="35" t="s">
        <v>32</v>
      </c>
      <c r="AN61" s="36">
        <v>32.764000000000003</v>
      </c>
      <c r="AO61" s="32"/>
      <c r="AP61" s="33"/>
      <c r="AQ61" s="34"/>
      <c r="AS61" s="35" t="s">
        <v>32</v>
      </c>
      <c r="AT61" s="36">
        <v>34.284999999999997</v>
      </c>
      <c r="AU61" s="32"/>
      <c r="AV61" s="33"/>
      <c r="AW61" s="34"/>
      <c r="AY61" s="35" t="s">
        <v>32</v>
      </c>
      <c r="AZ61" s="36">
        <v>38.283999999999999</v>
      </c>
      <c r="BA61" s="32"/>
      <c r="BB61" s="33"/>
      <c r="BC61" s="34"/>
    </row>
    <row r="62" spans="2:55" x14ac:dyDescent="0.3">
      <c r="B62" s="35" t="s">
        <v>40</v>
      </c>
      <c r="C62" s="35" t="s">
        <v>33</v>
      </c>
      <c r="D62" s="36">
        <v>34.748999999999995</v>
      </c>
      <c r="E62" s="32"/>
      <c r="F62" s="33"/>
      <c r="G62" s="34"/>
      <c r="I62" s="35" t="s">
        <v>33</v>
      </c>
      <c r="J62" s="36">
        <v>31.05</v>
      </c>
      <c r="K62" s="32"/>
      <c r="L62" s="33"/>
      <c r="M62" s="34"/>
      <c r="O62" s="35" t="s">
        <v>33</v>
      </c>
      <c r="P62" s="36">
        <v>33.295999999999999</v>
      </c>
      <c r="Q62" s="32"/>
      <c r="R62" s="33"/>
      <c r="S62" s="34"/>
      <c r="U62" s="35" t="s">
        <v>33</v>
      </c>
      <c r="V62" s="36">
        <v>40.381</v>
      </c>
      <c r="W62" s="32"/>
      <c r="X62" s="33"/>
      <c r="Y62" s="34"/>
      <c r="AA62" s="35" t="s">
        <v>33</v>
      </c>
      <c r="AB62" s="36">
        <v>40.222999999999999</v>
      </c>
      <c r="AC62" s="32"/>
      <c r="AD62" s="33"/>
      <c r="AE62" s="34"/>
      <c r="AG62" s="35" t="s">
        <v>33</v>
      </c>
      <c r="AH62" s="36">
        <v>33.671999999999997</v>
      </c>
      <c r="AI62" s="32"/>
      <c r="AJ62" s="33"/>
      <c r="AK62" s="34"/>
      <c r="AM62" s="35" t="s">
        <v>33</v>
      </c>
      <c r="AN62" s="36">
        <v>34.526000000000003</v>
      </c>
      <c r="AO62" s="32"/>
      <c r="AP62" s="33"/>
      <c r="AQ62" s="34"/>
      <c r="AS62" s="35" t="s">
        <v>33</v>
      </c>
      <c r="AT62" s="36">
        <v>36.095999999999997</v>
      </c>
      <c r="AU62" s="32"/>
      <c r="AV62" s="33"/>
      <c r="AW62" s="34"/>
      <c r="AY62" s="35" t="s">
        <v>33</v>
      </c>
      <c r="AZ62" s="36">
        <v>40.222999999999999</v>
      </c>
      <c r="BA62" s="32"/>
      <c r="BB62" s="33"/>
      <c r="BC62" s="34"/>
    </row>
    <row r="63" spans="2:55" ht="15" customHeight="1" x14ac:dyDescent="0.3">
      <c r="B63" s="35" t="s">
        <v>40</v>
      </c>
      <c r="C63" s="35" t="s">
        <v>34</v>
      </c>
      <c r="D63" s="36">
        <v>36.516999999999996</v>
      </c>
      <c r="E63" s="32"/>
      <c r="F63" s="33"/>
      <c r="G63" s="34"/>
      <c r="I63" s="35" t="s">
        <v>34</v>
      </c>
      <c r="J63" s="36">
        <v>32.701999999999998</v>
      </c>
      <c r="K63" s="32"/>
      <c r="L63" s="33"/>
      <c r="M63" s="34"/>
      <c r="O63" s="35" t="s">
        <v>34</v>
      </c>
      <c r="P63" s="36">
        <v>35.018999999999998</v>
      </c>
      <c r="Q63" s="32"/>
      <c r="R63" s="33"/>
      <c r="S63" s="34"/>
      <c r="U63" s="35" t="s">
        <v>34</v>
      </c>
      <c r="V63" s="36">
        <v>42.323999999999998</v>
      </c>
      <c r="W63" s="32"/>
      <c r="X63" s="33"/>
      <c r="Y63" s="34"/>
      <c r="AA63" s="35" t="s">
        <v>34</v>
      </c>
      <c r="AB63" s="36">
        <v>42.161999999999999</v>
      </c>
      <c r="AC63" s="32"/>
      <c r="AD63" s="33"/>
      <c r="AE63" s="34"/>
      <c r="AG63" s="35" t="s">
        <v>34</v>
      </c>
      <c r="AH63" s="36">
        <v>35.405999999999999</v>
      </c>
      <c r="AI63" s="32"/>
      <c r="AJ63" s="33"/>
      <c r="AK63" s="34"/>
      <c r="AM63" s="35" t="s">
        <v>34</v>
      </c>
      <c r="AN63" s="36">
        <v>36.286999999999999</v>
      </c>
      <c r="AO63" s="32"/>
      <c r="AP63" s="33"/>
      <c r="AQ63" s="34"/>
      <c r="AS63" s="35" t="s">
        <v>34</v>
      </c>
      <c r="AT63" s="36">
        <v>37.905999999999999</v>
      </c>
      <c r="AU63" s="32"/>
      <c r="AV63" s="33"/>
      <c r="AW63" s="34"/>
      <c r="AY63" s="35" t="s">
        <v>34</v>
      </c>
      <c r="AZ63" s="36">
        <v>42.161999999999999</v>
      </c>
      <c r="BA63" s="32"/>
      <c r="BB63" s="33"/>
      <c r="BC63" s="34"/>
    </row>
    <row r="64" spans="2:55" ht="15" customHeight="1" x14ac:dyDescent="0.3">
      <c r="B64" s="35" t="s">
        <v>40</v>
      </c>
      <c r="C64" s="35" t="s">
        <v>41</v>
      </c>
      <c r="D64" s="36">
        <v>38.838000000000001</v>
      </c>
      <c r="E64" s="32"/>
      <c r="F64" s="33"/>
      <c r="G64" s="34"/>
      <c r="I64" s="35" t="s">
        <v>41</v>
      </c>
      <c r="J64" s="36">
        <v>34.656999999999996</v>
      </c>
      <c r="K64" s="32"/>
      <c r="L64" s="33"/>
      <c r="M64" s="34"/>
      <c r="O64" s="35" t="s">
        <v>41</v>
      </c>
      <c r="P64" s="36">
        <v>37.197000000000003</v>
      </c>
      <c r="Q64" s="32"/>
      <c r="R64" s="33"/>
      <c r="S64" s="34"/>
      <c r="U64" s="35" t="s">
        <v>41</v>
      </c>
      <c r="V64" s="36">
        <v>45.203000000000003</v>
      </c>
      <c r="W64" s="32"/>
      <c r="X64" s="33"/>
      <c r="Y64" s="34"/>
      <c r="AA64" s="35" t="s">
        <v>41</v>
      </c>
      <c r="AB64" s="36">
        <v>45.024999999999999</v>
      </c>
      <c r="AC64" s="32"/>
      <c r="AD64" s="33"/>
      <c r="AE64" s="34"/>
      <c r="AG64" s="35" t="s">
        <v>41</v>
      </c>
      <c r="AH64" s="36">
        <v>37.621000000000002</v>
      </c>
      <c r="AI64" s="32"/>
      <c r="AJ64" s="33"/>
      <c r="AK64" s="34"/>
      <c r="AM64" s="35" t="s">
        <v>41</v>
      </c>
      <c r="AN64" s="36">
        <v>38.585999999999999</v>
      </c>
      <c r="AO64" s="32"/>
      <c r="AP64" s="33"/>
      <c r="AQ64" s="34"/>
      <c r="AS64" s="35" t="s">
        <v>41</v>
      </c>
      <c r="AT64" s="36">
        <v>40.36</v>
      </c>
      <c r="AU64" s="32"/>
      <c r="AV64" s="33"/>
      <c r="AW64" s="34"/>
      <c r="AY64" s="35" t="s">
        <v>41</v>
      </c>
      <c r="AZ64" s="36">
        <v>45.024999999999999</v>
      </c>
      <c r="BA64" s="32"/>
      <c r="BB64" s="33"/>
      <c r="BC64" s="34"/>
    </row>
    <row r="65" spans="1:55" ht="15" customHeight="1" x14ac:dyDescent="0.3">
      <c r="B65" s="37" t="s">
        <v>40</v>
      </c>
      <c r="C65" s="37" t="s">
        <v>17</v>
      </c>
      <c r="D65" s="38"/>
      <c r="E65" s="39">
        <v>100</v>
      </c>
      <c r="F65" s="40">
        <v>9.8500000000000004E-2</v>
      </c>
      <c r="G65" s="41">
        <v>24.062999999999999</v>
      </c>
      <c r="I65" s="37" t="s">
        <v>17</v>
      </c>
      <c r="J65" s="38"/>
      <c r="K65" s="39">
        <v>100</v>
      </c>
      <c r="L65" s="40">
        <v>8.0799999999999997E-2</v>
      </c>
      <c r="M65" s="41">
        <v>22.536999999999999</v>
      </c>
      <c r="O65" s="37" t="s">
        <v>17</v>
      </c>
      <c r="P65" s="38"/>
      <c r="Q65" s="39">
        <v>100</v>
      </c>
      <c r="R65" s="40">
        <v>8.6699999999999999E-2</v>
      </c>
      <c r="S65" s="41">
        <v>24.192</v>
      </c>
      <c r="U65" s="37" t="s">
        <v>17</v>
      </c>
      <c r="V65" s="38"/>
      <c r="W65" s="39">
        <v>100</v>
      </c>
      <c r="X65" s="40">
        <v>0.1053</v>
      </c>
      <c r="Y65" s="41">
        <v>29.408000000000001</v>
      </c>
      <c r="AA65" s="37" t="s">
        <v>17</v>
      </c>
      <c r="AB65" s="38"/>
      <c r="AC65" s="39">
        <v>100</v>
      </c>
      <c r="AD65" s="40">
        <v>0.10489999999999999</v>
      </c>
      <c r="AE65" s="41">
        <v>29.29</v>
      </c>
      <c r="AG65" s="37" t="s">
        <v>17</v>
      </c>
      <c r="AH65" s="38"/>
      <c r="AI65" s="39">
        <v>100</v>
      </c>
      <c r="AJ65" s="40">
        <v>8.77E-2</v>
      </c>
      <c r="AK65" s="41">
        <v>24.466000000000001</v>
      </c>
      <c r="AM65" s="37" t="s">
        <v>17</v>
      </c>
      <c r="AN65" s="38"/>
      <c r="AO65" s="39">
        <v>100</v>
      </c>
      <c r="AP65" s="40">
        <v>8.9899999999999994E-2</v>
      </c>
      <c r="AQ65" s="41">
        <v>25.100999999999999</v>
      </c>
      <c r="AS65" s="37" t="s">
        <v>17</v>
      </c>
      <c r="AT65" s="38"/>
      <c r="AU65" s="39">
        <v>100</v>
      </c>
      <c r="AV65" s="40">
        <v>9.4E-2</v>
      </c>
      <c r="AW65" s="41">
        <v>26.26</v>
      </c>
      <c r="AY65" s="37" t="s">
        <v>17</v>
      </c>
      <c r="AZ65" s="38"/>
      <c r="BA65" s="39">
        <v>100</v>
      </c>
      <c r="BB65" s="40">
        <v>0.10489999999999999</v>
      </c>
      <c r="BC65" s="41">
        <v>29.29</v>
      </c>
    </row>
    <row r="66" spans="1:55" x14ac:dyDescent="0.3">
      <c r="B66" s="30" t="s">
        <v>42</v>
      </c>
      <c r="C66" s="30" t="s">
        <v>9</v>
      </c>
      <c r="D66" s="31">
        <v>30.137999999999998</v>
      </c>
      <c r="E66" s="32"/>
      <c r="F66" s="33"/>
      <c r="G66" s="34"/>
      <c r="I66" s="30" t="s">
        <v>9</v>
      </c>
      <c r="J66" s="31">
        <v>26.689</v>
      </c>
      <c r="K66" s="32"/>
      <c r="L66" s="33"/>
      <c r="M66" s="34"/>
      <c r="O66" s="30" t="s">
        <v>9</v>
      </c>
      <c r="P66" s="31">
        <v>28.783999999999999</v>
      </c>
      <c r="Q66" s="32"/>
      <c r="R66" s="33"/>
      <c r="S66" s="34"/>
      <c r="U66" s="30" t="s">
        <v>9</v>
      </c>
      <c r="V66" s="31">
        <v>35.387</v>
      </c>
      <c r="W66" s="32"/>
      <c r="X66" s="33"/>
      <c r="Y66" s="34"/>
      <c r="AA66" s="30" t="s">
        <v>9</v>
      </c>
      <c r="AB66" s="31">
        <v>35.24</v>
      </c>
      <c r="AC66" s="32"/>
      <c r="AD66" s="33"/>
      <c r="AE66" s="34"/>
      <c r="AG66" s="30" t="s">
        <v>9</v>
      </c>
      <c r="AH66" s="31">
        <v>29.134</v>
      </c>
      <c r="AI66" s="32"/>
      <c r="AJ66" s="33"/>
      <c r="AK66" s="34"/>
      <c r="AM66" s="30" t="s">
        <v>9</v>
      </c>
      <c r="AN66" s="31">
        <v>29.93</v>
      </c>
      <c r="AO66" s="32"/>
      <c r="AP66" s="33"/>
      <c r="AQ66" s="34"/>
      <c r="AS66" s="30" t="s">
        <v>9</v>
      </c>
      <c r="AT66" s="31">
        <v>31.393000000000001</v>
      </c>
      <c r="AU66" s="32"/>
      <c r="AV66" s="33"/>
      <c r="AW66" s="34"/>
      <c r="AY66" s="30" t="s">
        <v>9</v>
      </c>
      <c r="AZ66" s="31">
        <v>35.24</v>
      </c>
      <c r="BA66" s="32"/>
      <c r="BB66" s="33"/>
      <c r="BC66" s="34"/>
    </row>
    <row r="67" spans="1:55" x14ac:dyDescent="0.3">
      <c r="B67" s="35" t="s">
        <v>42</v>
      </c>
      <c r="C67" s="35" t="s">
        <v>16</v>
      </c>
      <c r="D67" s="36">
        <v>42.885000000000005</v>
      </c>
      <c r="E67" s="32"/>
      <c r="F67" s="33"/>
      <c r="G67" s="34"/>
      <c r="I67" s="35" t="s">
        <v>16</v>
      </c>
      <c r="J67" s="36">
        <v>38.374000000000002</v>
      </c>
      <c r="K67" s="32"/>
      <c r="L67" s="33"/>
      <c r="M67" s="34"/>
      <c r="O67" s="35" t="s">
        <v>16</v>
      </c>
      <c r="P67" s="36">
        <v>41.113999999999997</v>
      </c>
      <c r="Q67" s="32"/>
      <c r="R67" s="33"/>
      <c r="S67" s="34"/>
      <c r="U67" s="35" t="s">
        <v>16</v>
      </c>
      <c r="V67" s="36">
        <v>49.752000000000002</v>
      </c>
      <c r="W67" s="32"/>
      <c r="X67" s="33"/>
      <c r="Y67" s="34"/>
      <c r="AA67" s="35" t="s">
        <v>16</v>
      </c>
      <c r="AB67" s="36">
        <v>49.56</v>
      </c>
      <c r="AC67" s="32"/>
      <c r="AD67" s="33"/>
      <c r="AE67" s="34"/>
      <c r="AG67" s="35" t="s">
        <v>16</v>
      </c>
      <c r="AH67" s="36">
        <v>41.572000000000003</v>
      </c>
      <c r="AI67" s="32"/>
      <c r="AJ67" s="33"/>
      <c r="AK67" s="34"/>
      <c r="AM67" s="35" t="s">
        <v>16</v>
      </c>
      <c r="AN67" s="36">
        <v>42.613</v>
      </c>
      <c r="AO67" s="32"/>
      <c r="AP67" s="33"/>
      <c r="AQ67" s="34"/>
      <c r="AS67" s="35" t="s">
        <v>16</v>
      </c>
      <c r="AT67" s="36">
        <v>44.527000000000001</v>
      </c>
      <c r="AU67" s="32"/>
      <c r="AV67" s="33"/>
      <c r="AW67" s="34"/>
      <c r="AY67" s="35" t="s">
        <v>16</v>
      </c>
      <c r="AZ67" s="36">
        <v>49.56</v>
      </c>
      <c r="BA67" s="32"/>
      <c r="BB67" s="33"/>
      <c r="BC67" s="34"/>
    </row>
    <row r="68" spans="1:55" x14ac:dyDescent="0.3">
      <c r="B68" s="37" t="s">
        <v>42</v>
      </c>
      <c r="C68" s="37" t="s">
        <v>17</v>
      </c>
      <c r="D68" s="38"/>
      <c r="E68" s="39">
        <v>100</v>
      </c>
      <c r="F68" s="40">
        <v>0.10929999999999999</v>
      </c>
      <c r="G68" s="41">
        <v>26.49</v>
      </c>
      <c r="I68" s="37" t="s">
        <v>17</v>
      </c>
      <c r="J68" s="38"/>
      <c r="K68" s="39">
        <v>100</v>
      </c>
      <c r="L68" s="40">
        <v>8.9899999999999994E-2</v>
      </c>
      <c r="M68" s="41">
        <v>24.888999999999999</v>
      </c>
      <c r="O68" s="37" t="s">
        <v>17</v>
      </c>
      <c r="P68" s="38"/>
      <c r="Q68" s="39">
        <v>100</v>
      </c>
      <c r="R68" s="40">
        <v>9.64E-2</v>
      </c>
      <c r="S68" s="41">
        <v>26.654</v>
      </c>
      <c r="U68" s="37" t="s">
        <v>17</v>
      </c>
      <c r="V68" s="38"/>
      <c r="W68" s="39">
        <v>100</v>
      </c>
      <c r="X68" s="40">
        <v>0.1166</v>
      </c>
      <c r="Y68" s="41">
        <v>32.262</v>
      </c>
      <c r="AA68" s="37" t="s">
        <v>17</v>
      </c>
      <c r="AB68" s="38"/>
      <c r="AC68" s="39">
        <v>100</v>
      </c>
      <c r="AD68" s="40">
        <v>0.11609999999999999</v>
      </c>
      <c r="AE68" s="41">
        <v>32.145000000000003</v>
      </c>
      <c r="AG68" s="37" t="s">
        <v>17</v>
      </c>
      <c r="AH68" s="38"/>
      <c r="AI68" s="39">
        <v>100</v>
      </c>
      <c r="AJ68" s="40">
        <v>9.74E-2</v>
      </c>
      <c r="AK68" s="41">
        <v>26.962</v>
      </c>
      <c r="AM68" s="37" t="s">
        <v>17</v>
      </c>
      <c r="AN68" s="38"/>
      <c r="AO68" s="39">
        <v>100</v>
      </c>
      <c r="AP68" s="40">
        <v>9.9900000000000003E-2</v>
      </c>
      <c r="AQ68" s="41">
        <v>27.628</v>
      </c>
      <c r="AS68" s="37" t="s">
        <v>17</v>
      </c>
      <c r="AT68" s="38"/>
      <c r="AU68" s="39">
        <v>100</v>
      </c>
      <c r="AV68" s="40">
        <v>0.1043</v>
      </c>
      <c r="AW68" s="41">
        <v>28.882000000000001</v>
      </c>
      <c r="AY68" s="37" t="s">
        <v>17</v>
      </c>
      <c r="AZ68" s="38"/>
      <c r="BA68" s="39">
        <v>100</v>
      </c>
      <c r="BB68" s="40">
        <v>0.11609999999999999</v>
      </c>
      <c r="BC68" s="41">
        <v>32.145000000000003</v>
      </c>
    </row>
    <row r="69" spans="1:55" x14ac:dyDescent="0.3">
      <c r="A69" s="13"/>
      <c r="B69" s="43"/>
      <c r="C69" s="43"/>
      <c r="D69" s="44"/>
      <c r="E69" s="45"/>
      <c r="F69" s="46"/>
      <c r="G69" s="50"/>
      <c r="I69" s="13"/>
      <c r="J69" s="47"/>
      <c r="K69" s="48"/>
      <c r="L69" s="49"/>
      <c r="M69" s="49"/>
      <c r="O69" s="13"/>
      <c r="P69" s="47"/>
      <c r="Q69" s="48"/>
      <c r="R69" s="49"/>
      <c r="S69" s="49"/>
      <c r="T69" s="13"/>
      <c r="U69" s="13"/>
      <c r="V69" s="47"/>
      <c r="W69" s="48"/>
      <c r="X69" s="49"/>
      <c r="Y69" s="49"/>
      <c r="Z69" s="13"/>
      <c r="AA69" s="13"/>
      <c r="AB69" s="47"/>
      <c r="AC69" s="48"/>
      <c r="AD69" s="49"/>
      <c r="AE69" s="49"/>
      <c r="AG69" s="13"/>
      <c r="AH69" s="47"/>
      <c r="AI69" s="48"/>
      <c r="AJ69" s="49"/>
      <c r="AK69" s="49"/>
      <c r="AM69" s="13"/>
      <c r="AN69" s="47"/>
      <c r="AO69" s="48"/>
      <c r="AP69" s="49"/>
      <c r="AQ69" s="49"/>
      <c r="AR69" s="13"/>
      <c r="AS69" s="13"/>
      <c r="AT69" s="47"/>
      <c r="AU69" s="48"/>
      <c r="AV69" s="49"/>
      <c r="AW69" s="49"/>
      <c r="AX69" s="13"/>
      <c r="AY69" s="13"/>
      <c r="AZ69" s="47"/>
      <c r="BA69" s="48"/>
      <c r="BB69" s="49"/>
      <c r="BC69" s="49"/>
    </row>
    <row r="70" spans="1:55" x14ac:dyDescent="0.3">
      <c r="B70" s="210" t="s">
        <v>43</v>
      </c>
      <c r="C70" s="211"/>
      <c r="D70" s="211"/>
      <c r="E70" s="211"/>
      <c r="F70" s="211"/>
      <c r="G70" s="212"/>
      <c r="H70" s="200"/>
      <c r="I70" s="13"/>
      <c r="J70" s="13"/>
      <c r="K70" s="13"/>
      <c r="L70" s="13"/>
      <c r="M70" s="13"/>
      <c r="N70" s="21"/>
      <c r="O70" s="13"/>
      <c r="P70" s="13"/>
      <c r="Q70" s="13"/>
      <c r="R70" s="13"/>
      <c r="S70" s="13"/>
      <c r="T70" s="13"/>
      <c r="U70" s="13"/>
      <c r="V70" s="13"/>
      <c r="W70" s="13"/>
      <c r="X70" s="13"/>
      <c r="Y70" s="13"/>
      <c r="Z70" s="13"/>
      <c r="AA70" s="13"/>
      <c r="AB70" s="13"/>
      <c r="AC70" s="13"/>
      <c r="AD70" s="13"/>
      <c r="AE70" s="13"/>
      <c r="AG70" s="13"/>
      <c r="AH70" s="13"/>
      <c r="AI70" s="13"/>
      <c r="AJ70" s="13"/>
      <c r="AK70" s="13"/>
      <c r="AL70" s="21"/>
      <c r="AM70" s="13"/>
      <c r="AN70" s="13"/>
      <c r="AO70" s="13"/>
      <c r="AP70" s="13"/>
      <c r="AQ70" s="13"/>
      <c r="AR70" s="13"/>
      <c r="AS70" s="13"/>
      <c r="AT70" s="13"/>
      <c r="AU70" s="13"/>
      <c r="AV70" s="13"/>
      <c r="AW70" s="13"/>
      <c r="AX70" s="13"/>
      <c r="AY70" s="13"/>
      <c r="AZ70" s="13"/>
      <c r="BA70" s="13"/>
      <c r="BB70" s="13"/>
      <c r="BC70" s="13"/>
    </row>
    <row r="71" spans="1:55" x14ac:dyDescent="0.3">
      <c r="B71" s="30" t="s">
        <v>44</v>
      </c>
      <c r="C71" s="30" t="s">
        <v>9</v>
      </c>
      <c r="D71" s="31">
        <v>37.491</v>
      </c>
      <c r="E71" s="32"/>
      <c r="F71" s="33"/>
      <c r="G71" s="34"/>
      <c r="I71" s="30" t="s">
        <v>9</v>
      </c>
      <c r="J71" s="31">
        <v>35.049999999999997</v>
      </c>
      <c r="K71" s="197"/>
      <c r="L71" s="198"/>
      <c r="M71" s="199"/>
      <c r="O71" s="30" t="s">
        <v>9</v>
      </c>
      <c r="P71" s="31">
        <v>36.533000000000001</v>
      </c>
      <c r="Q71" s="197"/>
      <c r="R71" s="198"/>
      <c r="S71" s="199"/>
      <c r="U71" s="30" t="s">
        <v>9</v>
      </c>
      <c r="V71" s="31">
        <v>41.206000000000003</v>
      </c>
      <c r="W71" s="197"/>
      <c r="X71" s="198"/>
      <c r="Y71" s="199"/>
      <c r="AA71" s="30" t="s">
        <v>9</v>
      </c>
      <c r="AB71" s="31">
        <v>41.101999999999997</v>
      </c>
      <c r="AC71" s="197"/>
      <c r="AD71" s="198"/>
      <c r="AE71" s="199"/>
      <c r="AG71" s="30" t="s">
        <v>9</v>
      </c>
      <c r="AH71" s="31">
        <v>36.780999999999999</v>
      </c>
      <c r="AI71" s="197"/>
      <c r="AJ71" s="198"/>
      <c r="AK71" s="199"/>
      <c r="AM71" s="30" t="s">
        <v>9</v>
      </c>
      <c r="AN71" s="31">
        <v>37.344000000000001</v>
      </c>
      <c r="AO71" s="197"/>
      <c r="AP71" s="198"/>
      <c r="AQ71" s="199"/>
      <c r="AS71" s="30" t="s">
        <v>9</v>
      </c>
      <c r="AT71" s="31">
        <v>38.378999999999998</v>
      </c>
      <c r="AU71" s="197"/>
      <c r="AV71" s="198"/>
      <c r="AW71" s="199"/>
      <c r="AY71" s="30" t="s">
        <v>9</v>
      </c>
      <c r="AZ71" s="31">
        <v>41.101999999999997</v>
      </c>
      <c r="BA71" s="197"/>
      <c r="BB71" s="198"/>
      <c r="BC71" s="199"/>
    </row>
    <row r="72" spans="1:55" x14ac:dyDescent="0.3">
      <c r="B72" s="35" t="s">
        <v>44</v>
      </c>
      <c r="C72" s="35" t="s">
        <v>16</v>
      </c>
      <c r="D72" s="36">
        <v>48.395000000000003</v>
      </c>
      <c r="E72" s="32"/>
      <c r="F72" s="33"/>
      <c r="G72" s="34"/>
      <c r="I72" s="35" t="s">
        <v>16</v>
      </c>
      <c r="J72" s="36">
        <v>45.244999999999997</v>
      </c>
      <c r="K72" s="32"/>
      <c r="L72" s="33"/>
      <c r="M72" s="34"/>
      <c r="O72" s="35" t="s">
        <v>16</v>
      </c>
      <c r="P72" s="36">
        <v>47.158000000000001</v>
      </c>
      <c r="Q72" s="32"/>
      <c r="R72" s="33"/>
      <c r="S72" s="34"/>
      <c r="U72" s="35" t="s">
        <v>16</v>
      </c>
      <c r="V72" s="36">
        <v>53.19</v>
      </c>
      <c r="W72" s="32"/>
      <c r="X72" s="33"/>
      <c r="Y72" s="34"/>
      <c r="AA72" s="35" t="s">
        <v>16</v>
      </c>
      <c r="AB72" s="36">
        <v>53.055999999999997</v>
      </c>
      <c r="AC72" s="32"/>
      <c r="AD72" s="33"/>
      <c r="AE72" s="34"/>
      <c r="AG72" s="35" t="s">
        <v>16</v>
      </c>
      <c r="AH72" s="36">
        <v>47.478000000000002</v>
      </c>
      <c r="AI72" s="32"/>
      <c r="AJ72" s="33"/>
      <c r="AK72" s="34"/>
      <c r="AM72" s="35" t="s">
        <v>16</v>
      </c>
      <c r="AN72" s="36">
        <v>48.204999999999998</v>
      </c>
      <c r="AO72" s="32"/>
      <c r="AP72" s="33"/>
      <c r="AQ72" s="34"/>
      <c r="AS72" s="35" t="s">
        <v>16</v>
      </c>
      <c r="AT72" s="36">
        <v>49.542000000000002</v>
      </c>
      <c r="AU72" s="32"/>
      <c r="AV72" s="33"/>
      <c r="AW72" s="34"/>
      <c r="AY72" s="35" t="s">
        <v>16</v>
      </c>
      <c r="AZ72" s="36">
        <v>53.055999999999997</v>
      </c>
      <c r="BA72" s="32"/>
      <c r="BB72" s="33"/>
      <c r="BC72" s="34"/>
    </row>
    <row r="73" spans="1:55" x14ac:dyDescent="0.3">
      <c r="B73" s="37" t="s">
        <v>44</v>
      </c>
      <c r="C73" s="37" t="s">
        <v>17</v>
      </c>
      <c r="D73" s="38"/>
      <c r="E73" s="39">
        <v>100</v>
      </c>
      <c r="F73" s="40">
        <v>0.1338</v>
      </c>
      <c r="G73" s="41">
        <v>28.323899999999998</v>
      </c>
      <c r="I73" s="37" t="s">
        <v>17</v>
      </c>
      <c r="J73" s="38"/>
      <c r="K73" s="39">
        <v>100</v>
      </c>
      <c r="L73" s="40">
        <v>0.12509999999999999</v>
      </c>
      <c r="M73" s="41">
        <v>26.4786</v>
      </c>
      <c r="O73" s="37" t="s">
        <v>17</v>
      </c>
      <c r="P73" s="38"/>
      <c r="Q73" s="39">
        <v>100</v>
      </c>
      <c r="R73" s="40">
        <v>0.13039999999999999</v>
      </c>
      <c r="S73" s="41">
        <v>27.597300000000001</v>
      </c>
      <c r="U73" s="37" t="s">
        <v>17</v>
      </c>
      <c r="V73" s="38"/>
      <c r="W73" s="39">
        <v>100</v>
      </c>
      <c r="X73" s="40">
        <v>0.14710000000000001</v>
      </c>
      <c r="Y73" s="41">
        <v>31.123999999999999</v>
      </c>
      <c r="AA73" s="37" t="s">
        <v>17</v>
      </c>
      <c r="AB73" s="38"/>
      <c r="AC73" s="39">
        <v>100</v>
      </c>
      <c r="AD73" s="40">
        <v>0.1467</v>
      </c>
      <c r="AE73" s="41">
        <v>31.049700000000001</v>
      </c>
      <c r="AG73" s="37" t="s">
        <v>17</v>
      </c>
      <c r="AH73" s="38"/>
      <c r="AI73" s="39">
        <v>100</v>
      </c>
      <c r="AJ73" s="40">
        <v>0.1313</v>
      </c>
      <c r="AK73" s="41">
        <v>27.7818</v>
      </c>
      <c r="AM73" s="37" t="s">
        <v>17</v>
      </c>
      <c r="AN73" s="38"/>
      <c r="AO73" s="39">
        <v>100</v>
      </c>
      <c r="AP73" s="40">
        <v>0.1333</v>
      </c>
      <c r="AQ73" s="41">
        <v>28.2089</v>
      </c>
      <c r="AS73" s="37" t="s">
        <v>17</v>
      </c>
      <c r="AT73" s="38"/>
      <c r="AU73" s="39">
        <v>100</v>
      </c>
      <c r="AV73" s="40">
        <v>0.13700000000000001</v>
      </c>
      <c r="AW73" s="41">
        <v>28.990600000000001</v>
      </c>
      <c r="AY73" s="37" t="s">
        <v>17</v>
      </c>
      <c r="AZ73" s="38"/>
      <c r="BA73" s="39">
        <v>100</v>
      </c>
      <c r="BB73" s="40">
        <v>0.1467</v>
      </c>
      <c r="BC73" s="41">
        <v>31.049700000000001</v>
      </c>
    </row>
    <row r="74" spans="1:55" x14ac:dyDescent="0.3">
      <c r="B74" s="30" t="s">
        <v>45</v>
      </c>
      <c r="C74" s="30" t="s">
        <v>9</v>
      </c>
      <c r="D74" s="31">
        <v>45.343000000000004</v>
      </c>
      <c r="E74" s="32"/>
      <c r="F74" s="33"/>
      <c r="G74" s="34"/>
      <c r="I74" s="30" t="s">
        <v>9</v>
      </c>
      <c r="J74" s="31">
        <v>42.390999999999998</v>
      </c>
      <c r="K74" s="32"/>
      <c r="L74" s="33"/>
      <c r="M74" s="34"/>
      <c r="O74" s="30" t="s">
        <v>9</v>
      </c>
      <c r="P74" s="31">
        <v>44.183999999999997</v>
      </c>
      <c r="Q74" s="32"/>
      <c r="R74" s="33"/>
      <c r="S74" s="34"/>
      <c r="U74" s="30" t="s">
        <v>9</v>
      </c>
      <c r="V74" s="31">
        <v>49.835999999999999</v>
      </c>
      <c r="W74" s="32"/>
      <c r="X74" s="33"/>
      <c r="Y74" s="34"/>
      <c r="AA74" s="30" t="s">
        <v>9</v>
      </c>
      <c r="AB74" s="31">
        <v>49.71</v>
      </c>
      <c r="AC74" s="32"/>
      <c r="AD74" s="33"/>
      <c r="AE74" s="34"/>
      <c r="AG74" s="30" t="s">
        <v>9</v>
      </c>
      <c r="AH74" s="31">
        <v>44.484000000000002</v>
      </c>
      <c r="AI74" s="32"/>
      <c r="AJ74" s="33"/>
      <c r="AK74" s="34"/>
      <c r="AM74" s="30" t="s">
        <v>9</v>
      </c>
      <c r="AN74" s="31">
        <v>45.164999999999999</v>
      </c>
      <c r="AO74" s="32"/>
      <c r="AP74" s="33"/>
      <c r="AQ74" s="34"/>
      <c r="AS74" s="30" t="s">
        <v>9</v>
      </c>
      <c r="AT74" s="31">
        <v>46.417000000000002</v>
      </c>
      <c r="AU74" s="32"/>
      <c r="AV74" s="33"/>
      <c r="AW74" s="34"/>
      <c r="AY74" s="30" t="s">
        <v>9</v>
      </c>
      <c r="AZ74" s="31">
        <v>49.71</v>
      </c>
      <c r="BA74" s="32"/>
      <c r="BB74" s="33"/>
      <c r="BC74" s="34"/>
    </row>
    <row r="75" spans="1:55" x14ac:dyDescent="0.3">
      <c r="B75" s="35" t="s">
        <v>45</v>
      </c>
      <c r="C75" s="35" t="s">
        <v>16</v>
      </c>
      <c r="D75" s="36">
        <v>58.372999999999998</v>
      </c>
      <c r="E75" s="32"/>
      <c r="F75" s="33"/>
      <c r="G75" s="34"/>
      <c r="I75" s="35" t="s">
        <v>16</v>
      </c>
      <c r="J75" s="36">
        <v>54.573</v>
      </c>
      <c r="K75" s="32"/>
      <c r="L75" s="33"/>
      <c r="M75" s="34"/>
      <c r="O75" s="35" t="s">
        <v>16</v>
      </c>
      <c r="P75" s="36">
        <v>56.881</v>
      </c>
      <c r="Q75" s="32"/>
      <c r="R75" s="33"/>
      <c r="S75" s="34"/>
      <c r="U75" s="35" t="s">
        <v>16</v>
      </c>
      <c r="V75" s="36">
        <v>64.156999999999996</v>
      </c>
      <c r="W75" s="32"/>
      <c r="X75" s="33"/>
      <c r="Y75" s="34"/>
      <c r="AA75" s="35" t="s">
        <v>16</v>
      </c>
      <c r="AB75" s="36">
        <v>63.994999999999997</v>
      </c>
      <c r="AC75" s="32"/>
      <c r="AD75" s="33"/>
      <c r="AE75" s="34"/>
      <c r="AG75" s="35" t="s">
        <v>16</v>
      </c>
      <c r="AH75" s="36">
        <v>57.267000000000003</v>
      </c>
      <c r="AI75" s="32"/>
      <c r="AJ75" s="33"/>
      <c r="AK75" s="34"/>
      <c r="AM75" s="35" t="s">
        <v>16</v>
      </c>
      <c r="AN75" s="36">
        <v>58.143999999999998</v>
      </c>
      <c r="AO75" s="32"/>
      <c r="AP75" s="33"/>
      <c r="AQ75" s="34"/>
      <c r="AS75" s="35" t="s">
        <v>16</v>
      </c>
      <c r="AT75" s="36">
        <v>59.756</v>
      </c>
      <c r="AU75" s="32"/>
      <c r="AV75" s="33"/>
      <c r="AW75" s="34"/>
      <c r="AY75" s="35" t="s">
        <v>16</v>
      </c>
      <c r="AZ75" s="36">
        <v>63.994999999999997</v>
      </c>
      <c r="BA75" s="32"/>
      <c r="BB75" s="33"/>
      <c r="BC75" s="34"/>
    </row>
    <row r="76" spans="1:55" x14ac:dyDescent="0.3">
      <c r="B76" s="37" t="s">
        <v>45</v>
      </c>
      <c r="C76" s="37" t="s">
        <v>17</v>
      </c>
      <c r="D76" s="38"/>
      <c r="E76" s="39">
        <v>100</v>
      </c>
      <c r="F76" s="40">
        <v>0.14599999999999999</v>
      </c>
      <c r="G76" s="41">
        <v>36.475299999999997</v>
      </c>
      <c r="I76" s="37" t="s">
        <v>17</v>
      </c>
      <c r="J76" s="38"/>
      <c r="K76" s="39">
        <v>100</v>
      </c>
      <c r="L76" s="40">
        <v>0.13650000000000001</v>
      </c>
      <c r="M76" s="41">
        <v>34.100299999999997</v>
      </c>
      <c r="O76" s="37" t="s">
        <v>17</v>
      </c>
      <c r="P76" s="38"/>
      <c r="Q76" s="39">
        <v>100</v>
      </c>
      <c r="R76" s="40">
        <v>0.14230000000000001</v>
      </c>
      <c r="S76" s="41">
        <v>35.538600000000002</v>
      </c>
      <c r="U76" s="37" t="s">
        <v>17</v>
      </c>
      <c r="V76" s="38"/>
      <c r="W76" s="39">
        <v>100</v>
      </c>
      <c r="X76" s="40">
        <v>0.1605</v>
      </c>
      <c r="Y76" s="41">
        <v>40.084400000000002</v>
      </c>
      <c r="AA76" s="37" t="s">
        <v>17</v>
      </c>
      <c r="AB76" s="38"/>
      <c r="AC76" s="39">
        <v>100</v>
      </c>
      <c r="AD76" s="40">
        <v>0.16009999999999999</v>
      </c>
      <c r="AE76" s="41">
        <v>39.982399999999998</v>
      </c>
      <c r="AG76" s="37" t="s">
        <v>17</v>
      </c>
      <c r="AH76" s="38"/>
      <c r="AI76" s="39">
        <v>100</v>
      </c>
      <c r="AJ76" s="40">
        <v>0.14319999999999999</v>
      </c>
      <c r="AK76" s="41">
        <v>35.789200000000001</v>
      </c>
      <c r="AM76" s="37" t="s">
        <v>17</v>
      </c>
      <c r="AN76" s="38"/>
      <c r="AO76" s="39">
        <v>100</v>
      </c>
      <c r="AP76" s="40">
        <v>0.1454</v>
      </c>
      <c r="AQ76" s="41">
        <v>36.336199999999998</v>
      </c>
      <c r="AS76" s="37" t="s">
        <v>17</v>
      </c>
      <c r="AT76" s="38"/>
      <c r="AU76" s="39">
        <v>100</v>
      </c>
      <c r="AV76" s="40">
        <v>0.14949999999999999</v>
      </c>
      <c r="AW76" s="41">
        <v>37.333500000000001</v>
      </c>
      <c r="AY76" s="37" t="s">
        <v>17</v>
      </c>
      <c r="AZ76" s="38"/>
      <c r="BA76" s="39">
        <v>100</v>
      </c>
      <c r="BB76" s="40">
        <v>0.16009999999999999</v>
      </c>
      <c r="BC76" s="41">
        <v>39.982399999999998</v>
      </c>
    </row>
    <row r="77" spans="1:55" x14ac:dyDescent="0.3">
      <c r="A77" s="13"/>
      <c r="B77" s="43"/>
      <c r="C77" s="43"/>
      <c r="D77" s="44"/>
      <c r="E77" s="45"/>
      <c r="F77" s="46"/>
      <c r="G77" s="46"/>
      <c r="H77" s="13"/>
      <c r="I77" s="13"/>
      <c r="J77" s="47"/>
      <c r="K77" s="48"/>
      <c r="L77" s="49"/>
      <c r="M77" s="49"/>
      <c r="O77" s="13"/>
      <c r="P77" s="47"/>
      <c r="Q77" s="48"/>
      <c r="R77" s="49"/>
      <c r="S77" s="49"/>
      <c r="T77" s="13"/>
      <c r="U77" s="13"/>
      <c r="V77" s="47"/>
      <c r="W77" s="48"/>
      <c r="X77" s="49"/>
      <c r="Y77" s="49"/>
      <c r="Z77" s="13"/>
      <c r="AA77" s="13"/>
      <c r="AB77" s="47"/>
      <c r="AC77" s="48"/>
      <c r="AD77" s="49"/>
      <c r="AE77" s="49"/>
      <c r="AG77" s="13"/>
      <c r="AH77" s="47"/>
      <c r="AI77" s="48"/>
      <c r="AJ77" s="49"/>
      <c r="AK77" s="49"/>
      <c r="AM77" s="13"/>
      <c r="AN77" s="47"/>
      <c r="AO77" s="48"/>
      <c r="AP77" s="49"/>
      <c r="AQ77" s="49"/>
      <c r="AR77" s="13"/>
      <c r="AS77" s="13"/>
      <c r="AT77" s="47"/>
      <c r="AU77" s="48"/>
      <c r="AV77" s="49"/>
      <c r="AW77" s="49"/>
      <c r="AX77" s="13"/>
      <c r="AY77" s="13"/>
      <c r="AZ77" s="47"/>
      <c r="BA77" s="48"/>
      <c r="BB77" s="49"/>
      <c r="BC77" s="49"/>
    </row>
    <row r="78" spans="1:55" x14ac:dyDescent="0.3">
      <c r="B78" s="210" t="s">
        <v>46</v>
      </c>
      <c r="C78" s="211"/>
      <c r="D78" s="211"/>
      <c r="E78" s="211"/>
      <c r="F78" s="211"/>
      <c r="G78" s="212"/>
      <c r="I78" s="13"/>
      <c r="J78" s="13"/>
      <c r="K78" s="13"/>
      <c r="L78" s="13"/>
      <c r="M78" s="13"/>
      <c r="N78" s="21"/>
      <c r="O78" s="13"/>
      <c r="P78" s="13"/>
      <c r="Q78" s="13"/>
      <c r="R78" s="13"/>
      <c r="S78" s="13"/>
      <c r="T78" s="13"/>
      <c r="U78" s="13"/>
      <c r="V78" s="13"/>
      <c r="W78" s="13"/>
      <c r="X78" s="13"/>
      <c r="Y78" s="13"/>
      <c r="Z78" s="13"/>
      <c r="AA78" s="13"/>
      <c r="AB78" s="13"/>
      <c r="AC78" s="13"/>
      <c r="AD78" s="13"/>
      <c r="AE78" s="13"/>
      <c r="AG78" s="13"/>
      <c r="AH78" s="13"/>
      <c r="AI78" s="13"/>
      <c r="AJ78" s="13"/>
      <c r="AK78" s="13"/>
      <c r="AL78" s="21"/>
      <c r="AM78" s="13"/>
      <c r="AN78" s="13"/>
      <c r="AO78" s="13"/>
      <c r="AP78" s="13"/>
      <c r="AQ78" s="13"/>
      <c r="AR78" s="13"/>
      <c r="AS78" s="13"/>
      <c r="AT78" s="13"/>
      <c r="AU78" s="13"/>
      <c r="AV78" s="13"/>
      <c r="AW78" s="13"/>
      <c r="AX78" s="13"/>
      <c r="AY78" s="13"/>
      <c r="AZ78" s="13"/>
      <c r="BA78" s="13"/>
      <c r="BB78" s="13"/>
      <c r="BC78" s="13"/>
    </row>
    <row r="79" spans="1:55" x14ac:dyDescent="0.3">
      <c r="B79" s="51" t="s">
        <v>47</v>
      </c>
      <c r="C79" s="51" t="s">
        <v>9</v>
      </c>
      <c r="D79" s="31">
        <v>69.388999999999996</v>
      </c>
      <c r="E79" s="52"/>
      <c r="F79" s="53"/>
      <c r="G79" s="54"/>
      <c r="I79" s="51" t="s">
        <v>9</v>
      </c>
      <c r="J79" s="31">
        <v>64.872</v>
      </c>
      <c r="K79" s="52"/>
      <c r="L79" s="53"/>
      <c r="M79" s="54"/>
      <c r="O79" s="51" t="s">
        <v>9</v>
      </c>
      <c r="P79" s="31">
        <v>67.616</v>
      </c>
      <c r="Q79" s="52"/>
      <c r="R79" s="53"/>
      <c r="S79" s="54"/>
      <c r="U79" s="51" t="s">
        <v>9</v>
      </c>
      <c r="V79" s="31">
        <v>76.263999999999996</v>
      </c>
      <c r="W79" s="52"/>
      <c r="X79" s="53"/>
      <c r="Y79" s="54"/>
      <c r="AA79" s="51" t="s">
        <v>9</v>
      </c>
      <c r="AB79" s="31">
        <v>76.072000000000003</v>
      </c>
      <c r="AC79" s="52"/>
      <c r="AD79" s="53"/>
      <c r="AE79" s="54"/>
      <c r="AG79" s="51" t="s">
        <v>9</v>
      </c>
      <c r="AH79" s="31">
        <v>68.073999999999998</v>
      </c>
      <c r="AI79" s="52"/>
      <c r="AJ79" s="53"/>
      <c r="AK79" s="54"/>
      <c r="AM79" s="51" t="s">
        <v>9</v>
      </c>
      <c r="AN79" s="31">
        <v>69.117000000000004</v>
      </c>
      <c r="AO79" s="52"/>
      <c r="AP79" s="53"/>
      <c r="AQ79" s="54"/>
      <c r="AS79" s="51" t="s">
        <v>9</v>
      </c>
      <c r="AT79" s="31">
        <v>71.033000000000001</v>
      </c>
      <c r="AU79" s="52"/>
      <c r="AV79" s="53"/>
      <c r="AW79" s="54"/>
      <c r="AY79" s="51" t="s">
        <v>9</v>
      </c>
      <c r="AZ79" s="31">
        <v>76.072000000000003</v>
      </c>
      <c r="BA79" s="52"/>
      <c r="BB79" s="53"/>
      <c r="BC79" s="54"/>
    </row>
    <row r="80" spans="1:55" x14ac:dyDescent="0.3">
      <c r="B80" s="55" t="s">
        <v>47</v>
      </c>
      <c r="C80" s="55" t="s">
        <v>16</v>
      </c>
      <c r="D80" s="36">
        <v>90.447000000000003</v>
      </c>
      <c r="E80" s="56"/>
      <c r="F80" s="57"/>
      <c r="G80" s="58"/>
      <c r="I80" s="55" t="s">
        <v>16</v>
      </c>
      <c r="J80" s="36">
        <v>84.558999999999997</v>
      </c>
      <c r="K80" s="56"/>
      <c r="L80" s="57"/>
      <c r="M80" s="58"/>
      <c r="O80" s="55" t="s">
        <v>16</v>
      </c>
      <c r="P80" s="36">
        <v>88.135999999999996</v>
      </c>
      <c r="Q80" s="56"/>
      <c r="R80" s="57"/>
      <c r="S80" s="58"/>
      <c r="U80" s="55" t="s">
        <v>16</v>
      </c>
      <c r="V80" s="36">
        <v>99.409000000000006</v>
      </c>
      <c r="W80" s="56"/>
      <c r="X80" s="57"/>
      <c r="Y80" s="58"/>
      <c r="AA80" s="55" t="s">
        <v>16</v>
      </c>
      <c r="AB80" s="36">
        <v>99.158000000000001</v>
      </c>
      <c r="AC80" s="56"/>
      <c r="AD80" s="57"/>
      <c r="AE80" s="58"/>
      <c r="AG80" s="55" t="s">
        <v>16</v>
      </c>
      <c r="AH80" s="36">
        <v>88.733000000000004</v>
      </c>
      <c r="AI80" s="56"/>
      <c r="AJ80" s="57"/>
      <c r="AK80" s="58"/>
      <c r="AM80" s="55" t="s">
        <v>16</v>
      </c>
      <c r="AN80" s="36">
        <v>90.091999999999999</v>
      </c>
      <c r="AO80" s="56"/>
      <c r="AP80" s="57"/>
      <c r="AQ80" s="58"/>
      <c r="AS80" s="55" t="s">
        <v>16</v>
      </c>
      <c r="AT80" s="36">
        <v>92.59</v>
      </c>
      <c r="AU80" s="56"/>
      <c r="AV80" s="57"/>
      <c r="AW80" s="58"/>
      <c r="AY80" s="55" t="s">
        <v>16</v>
      </c>
      <c r="AZ80" s="36">
        <v>99.158000000000001</v>
      </c>
      <c r="BA80" s="56"/>
      <c r="BB80" s="57"/>
      <c r="BC80" s="58"/>
    </row>
    <row r="81" spans="2:55" x14ac:dyDescent="0.3">
      <c r="B81" s="59" t="s">
        <v>47</v>
      </c>
      <c r="C81" s="59" t="s">
        <v>48</v>
      </c>
      <c r="D81" s="36">
        <v>107.11799999999999</v>
      </c>
      <c r="E81" s="56"/>
      <c r="F81" s="57"/>
      <c r="G81" s="58"/>
      <c r="I81" s="59" t="s">
        <v>48</v>
      </c>
      <c r="J81" s="36">
        <v>100.145</v>
      </c>
      <c r="K81" s="56"/>
      <c r="L81" s="57"/>
      <c r="M81" s="58"/>
      <c r="O81" s="59" t="s">
        <v>48</v>
      </c>
      <c r="P81" s="36">
        <v>104.381</v>
      </c>
      <c r="Q81" s="56"/>
      <c r="R81" s="57"/>
      <c r="S81" s="58"/>
      <c r="U81" s="59" t="s">
        <v>48</v>
      </c>
      <c r="V81" s="36">
        <v>117.732</v>
      </c>
      <c r="W81" s="56"/>
      <c r="X81" s="57"/>
      <c r="Y81" s="58"/>
      <c r="AA81" s="59" t="s">
        <v>48</v>
      </c>
      <c r="AB81" s="36">
        <v>117.435</v>
      </c>
      <c r="AC81" s="56"/>
      <c r="AD81" s="57"/>
      <c r="AE81" s="58"/>
      <c r="AG81" s="59" t="s">
        <v>48</v>
      </c>
      <c r="AH81" s="36">
        <v>105.08799999999999</v>
      </c>
      <c r="AI81" s="56"/>
      <c r="AJ81" s="57"/>
      <c r="AK81" s="58"/>
      <c r="AM81" s="59" t="s">
        <v>48</v>
      </c>
      <c r="AN81" s="36">
        <v>106.69799999999999</v>
      </c>
      <c r="AO81" s="56"/>
      <c r="AP81" s="57"/>
      <c r="AQ81" s="58"/>
      <c r="AS81" s="59" t="s">
        <v>48</v>
      </c>
      <c r="AT81" s="36">
        <v>109.65600000000001</v>
      </c>
      <c r="AU81" s="56"/>
      <c r="AV81" s="57"/>
      <c r="AW81" s="58"/>
      <c r="AY81" s="59" t="s">
        <v>48</v>
      </c>
      <c r="AZ81" s="36">
        <v>117.435</v>
      </c>
      <c r="BA81" s="56"/>
      <c r="BB81" s="57"/>
      <c r="BC81" s="58"/>
    </row>
    <row r="82" spans="2:55" x14ac:dyDescent="0.3">
      <c r="B82" s="60" t="s">
        <v>47</v>
      </c>
      <c r="C82" s="60" t="s">
        <v>49</v>
      </c>
      <c r="D82" s="38">
        <v>144.81700000000001</v>
      </c>
      <c r="E82" s="61"/>
      <c r="F82" s="62"/>
      <c r="G82" s="63"/>
      <c r="I82" s="60" t="s">
        <v>49</v>
      </c>
      <c r="J82" s="38">
        <v>135.38999999999999</v>
      </c>
      <c r="K82" s="61"/>
      <c r="L82" s="62"/>
      <c r="M82" s="63"/>
      <c r="O82" s="60" t="s">
        <v>49</v>
      </c>
      <c r="P82" s="38">
        <v>141.11699999999999</v>
      </c>
      <c r="Q82" s="61"/>
      <c r="R82" s="62"/>
      <c r="S82" s="63"/>
      <c r="U82" s="60" t="s">
        <v>49</v>
      </c>
      <c r="V82" s="38">
        <v>159.166</v>
      </c>
      <c r="W82" s="61"/>
      <c r="X82" s="62"/>
      <c r="Y82" s="63"/>
      <c r="AA82" s="60" t="s">
        <v>49</v>
      </c>
      <c r="AB82" s="38">
        <v>158.76400000000001</v>
      </c>
      <c r="AC82" s="61"/>
      <c r="AD82" s="62"/>
      <c r="AE82" s="63"/>
      <c r="AG82" s="60" t="s">
        <v>49</v>
      </c>
      <c r="AH82" s="38">
        <v>142.07300000000001</v>
      </c>
      <c r="AI82" s="61"/>
      <c r="AJ82" s="62"/>
      <c r="AK82" s="63"/>
      <c r="AM82" s="60" t="s">
        <v>49</v>
      </c>
      <c r="AN82" s="38">
        <v>144.249</v>
      </c>
      <c r="AO82" s="61"/>
      <c r="AP82" s="62"/>
      <c r="AQ82" s="63"/>
      <c r="AS82" s="60" t="s">
        <v>49</v>
      </c>
      <c r="AT82" s="38">
        <v>148.249</v>
      </c>
      <c r="AU82" s="61"/>
      <c r="AV82" s="62"/>
      <c r="AW82" s="63"/>
      <c r="AY82" s="60" t="s">
        <v>49</v>
      </c>
      <c r="AZ82" s="38">
        <v>158.76400000000001</v>
      </c>
      <c r="BA82" s="61"/>
      <c r="BB82" s="62"/>
      <c r="BC82" s="63"/>
    </row>
    <row r="83" spans="2:55" x14ac:dyDescent="0.3">
      <c r="B83" s="51" t="s">
        <v>50</v>
      </c>
      <c r="C83" s="51" t="s">
        <v>9</v>
      </c>
      <c r="D83" s="31">
        <v>64.293000000000006</v>
      </c>
      <c r="E83" s="56"/>
      <c r="F83" s="57"/>
      <c r="G83" s="58"/>
      <c r="I83" s="51" t="s">
        <v>9</v>
      </c>
      <c r="J83" s="31">
        <v>60.107999999999997</v>
      </c>
      <c r="K83" s="56"/>
      <c r="L83" s="57"/>
      <c r="M83" s="58"/>
      <c r="O83" s="51" t="s">
        <v>9</v>
      </c>
      <c r="P83" s="31">
        <v>62.65</v>
      </c>
      <c r="Q83" s="56"/>
      <c r="R83" s="57"/>
      <c r="S83" s="58"/>
      <c r="U83" s="51" t="s">
        <v>9</v>
      </c>
      <c r="V83" s="31">
        <v>70.662999999999997</v>
      </c>
      <c r="W83" s="56"/>
      <c r="X83" s="57"/>
      <c r="Y83" s="58"/>
      <c r="AA83" s="51" t="s">
        <v>9</v>
      </c>
      <c r="AB83" s="31">
        <v>70.484999999999999</v>
      </c>
      <c r="AC83" s="56"/>
      <c r="AD83" s="57"/>
      <c r="AE83" s="58"/>
      <c r="AG83" s="51" t="s">
        <v>9</v>
      </c>
      <c r="AH83" s="31">
        <v>63.075000000000003</v>
      </c>
      <c r="AI83" s="56"/>
      <c r="AJ83" s="57"/>
      <c r="AK83" s="58"/>
      <c r="AM83" s="51" t="s">
        <v>9</v>
      </c>
      <c r="AN83" s="31">
        <v>64.040999999999997</v>
      </c>
      <c r="AO83" s="56"/>
      <c r="AP83" s="57"/>
      <c r="AQ83" s="58"/>
      <c r="AS83" s="51" t="s">
        <v>9</v>
      </c>
      <c r="AT83" s="31">
        <v>65.816000000000003</v>
      </c>
      <c r="AU83" s="56"/>
      <c r="AV83" s="57"/>
      <c r="AW83" s="58"/>
      <c r="AY83" s="51" t="s">
        <v>9</v>
      </c>
      <c r="AZ83" s="31">
        <v>70.484999999999999</v>
      </c>
      <c r="BA83" s="56"/>
      <c r="BB83" s="57"/>
      <c r="BC83" s="58"/>
    </row>
    <row r="84" spans="2:55" x14ac:dyDescent="0.3">
      <c r="B84" s="55" t="s">
        <v>50</v>
      </c>
      <c r="C84" s="55" t="s">
        <v>16</v>
      </c>
      <c r="D84" s="36">
        <v>83.762</v>
      </c>
      <c r="E84" s="56"/>
      <c r="F84" s="57"/>
      <c r="G84" s="58"/>
      <c r="I84" s="55" t="s">
        <v>16</v>
      </c>
      <c r="J84" s="36">
        <v>78.308999999999997</v>
      </c>
      <c r="K84" s="56"/>
      <c r="L84" s="57"/>
      <c r="M84" s="58"/>
      <c r="O84" s="55" t="s">
        <v>16</v>
      </c>
      <c r="P84" s="36">
        <v>81.622</v>
      </c>
      <c r="Q84" s="56"/>
      <c r="R84" s="57"/>
      <c r="S84" s="58"/>
      <c r="U84" s="55" t="s">
        <v>16</v>
      </c>
      <c r="V84" s="36">
        <v>92.061999999999998</v>
      </c>
      <c r="W84" s="56"/>
      <c r="X84" s="57"/>
      <c r="Y84" s="58"/>
      <c r="AA84" s="55" t="s">
        <v>16</v>
      </c>
      <c r="AB84" s="36">
        <v>91.828999999999994</v>
      </c>
      <c r="AC84" s="56"/>
      <c r="AD84" s="57"/>
      <c r="AE84" s="58"/>
      <c r="AG84" s="55" t="s">
        <v>16</v>
      </c>
      <c r="AH84" s="36">
        <v>82.174999999999997</v>
      </c>
      <c r="AI84" s="56"/>
      <c r="AJ84" s="57"/>
      <c r="AK84" s="58"/>
      <c r="AM84" s="55" t="s">
        <v>16</v>
      </c>
      <c r="AN84" s="36">
        <v>83.433000000000007</v>
      </c>
      <c r="AO84" s="56"/>
      <c r="AP84" s="57"/>
      <c r="AQ84" s="58"/>
      <c r="AS84" s="55" t="s">
        <v>16</v>
      </c>
      <c r="AT84" s="36">
        <v>85.747</v>
      </c>
      <c r="AU84" s="56"/>
      <c r="AV84" s="57"/>
      <c r="AW84" s="58"/>
      <c r="AY84" s="55" t="s">
        <v>16</v>
      </c>
      <c r="AZ84" s="36">
        <v>91.828999999999994</v>
      </c>
      <c r="BA84" s="56"/>
      <c r="BB84" s="57"/>
      <c r="BC84" s="58"/>
    </row>
    <row r="85" spans="2:55" x14ac:dyDescent="0.3">
      <c r="B85" s="59" t="s">
        <v>50</v>
      </c>
      <c r="C85" s="59" t="s">
        <v>48</v>
      </c>
      <c r="D85" s="36">
        <v>102.38800000000001</v>
      </c>
      <c r="E85" s="56"/>
      <c r="F85" s="57"/>
      <c r="G85" s="58"/>
      <c r="I85" s="59" t="s">
        <v>48</v>
      </c>
      <c r="J85" s="36">
        <v>95.722999999999999</v>
      </c>
      <c r="K85" s="56"/>
      <c r="L85" s="57"/>
      <c r="M85" s="58"/>
      <c r="O85" s="59" t="s">
        <v>48</v>
      </c>
      <c r="P85" s="36">
        <v>99.772000000000006</v>
      </c>
      <c r="Q85" s="56"/>
      <c r="R85" s="57"/>
      <c r="S85" s="58"/>
      <c r="U85" s="59" t="s">
        <v>48</v>
      </c>
      <c r="V85" s="36">
        <v>112.533</v>
      </c>
      <c r="W85" s="56"/>
      <c r="X85" s="57"/>
      <c r="Y85" s="58"/>
      <c r="AA85" s="59" t="s">
        <v>48</v>
      </c>
      <c r="AB85" s="36">
        <v>112.249</v>
      </c>
      <c r="AC85" s="56"/>
      <c r="AD85" s="57"/>
      <c r="AE85" s="58"/>
      <c r="AG85" s="59" t="s">
        <v>48</v>
      </c>
      <c r="AH85" s="36">
        <v>100.44799999999999</v>
      </c>
      <c r="AI85" s="56"/>
      <c r="AJ85" s="57"/>
      <c r="AK85" s="58"/>
      <c r="AM85" s="59" t="s">
        <v>48</v>
      </c>
      <c r="AN85" s="36">
        <v>101.986</v>
      </c>
      <c r="AO85" s="56"/>
      <c r="AP85" s="57"/>
      <c r="AQ85" s="58"/>
      <c r="AS85" s="59" t="s">
        <v>48</v>
      </c>
      <c r="AT85" s="36">
        <v>104.81399999999999</v>
      </c>
      <c r="AU85" s="56"/>
      <c r="AV85" s="57"/>
      <c r="AW85" s="58"/>
      <c r="AY85" s="59" t="s">
        <v>48</v>
      </c>
      <c r="AZ85" s="36">
        <v>112.249</v>
      </c>
      <c r="BA85" s="56"/>
      <c r="BB85" s="57"/>
      <c r="BC85" s="58"/>
    </row>
    <row r="86" spans="2:55" x14ac:dyDescent="0.3">
      <c r="B86" s="60" t="s">
        <v>50</v>
      </c>
      <c r="C86" s="60" t="s">
        <v>49</v>
      </c>
      <c r="D86" s="38">
        <v>140.15299999999999</v>
      </c>
      <c r="E86" s="61"/>
      <c r="F86" s="62"/>
      <c r="G86" s="63"/>
      <c r="I86" s="60" t="s">
        <v>49</v>
      </c>
      <c r="J86" s="38">
        <v>131.03</v>
      </c>
      <c r="K86" s="61"/>
      <c r="L86" s="62"/>
      <c r="M86" s="63"/>
      <c r="O86" s="60" t="s">
        <v>49</v>
      </c>
      <c r="P86" s="38">
        <v>136.572</v>
      </c>
      <c r="Q86" s="61"/>
      <c r="R86" s="62"/>
      <c r="S86" s="63"/>
      <c r="U86" s="60" t="s">
        <v>49</v>
      </c>
      <c r="V86" s="38">
        <v>154.04</v>
      </c>
      <c r="W86" s="61"/>
      <c r="X86" s="62"/>
      <c r="Y86" s="63"/>
      <c r="AA86" s="60" t="s">
        <v>49</v>
      </c>
      <c r="AB86" s="38">
        <v>153.65100000000001</v>
      </c>
      <c r="AC86" s="61"/>
      <c r="AD86" s="62"/>
      <c r="AE86" s="63"/>
      <c r="AG86" s="60" t="s">
        <v>49</v>
      </c>
      <c r="AH86" s="38">
        <v>137.49700000000001</v>
      </c>
      <c r="AI86" s="61"/>
      <c r="AJ86" s="62"/>
      <c r="AK86" s="63"/>
      <c r="AM86" s="60" t="s">
        <v>49</v>
      </c>
      <c r="AN86" s="38">
        <v>139.60300000000001</v>
      </c>
      <c r="AO86" s="61"/>
      <c r="AP86" s="62"/>
      <c r="AQ86" s="63"/>
      <c r="AS86" s="60" t="s">
        <v>49</v>
      </c>
      <c r="AT86" s="38">
        <v>143.47399999999999</v>
      </c>
      <c r="AU86" s="61"/>
      <c r="AV86" s="62"/>
      <c r="AW86" s="63"/>
      <c r="AY86" s="60" t="s">
        <v>49</v>
      </c>
      <c r="AZ86" s="38">
        <v>153.65100000000001</v>
      </c>
      <c r="BA86" s="61"/>
      <c r="BB86" s="62"/>
      <c r="BC86" s="63"/>
    </row>
    <row r="87" spans="2:55" x14ac:dyDescent="0.3">
      <c r="B87" s="30" t="s">
        <v>51</v>
      </c>
      <c r="C87" s="30" t="s">
        <v>9</v>
      </c>
      <c r="D87" s="31">
        <v>94.388999999999996</v>
      </c>
      <c r="E87" s="56"/>
      <c r="F87" s="57"/>
      <c r="G87" s="58"/>
      <c r="I87" s="30" t="s">
        <v>9</v>
      </c>
      <c r="J87" s="31">
        <v>88.245000000000005</v>
      </c>
      <c r="K87" s="56"/>
      <c r="L87" s="57"/>
      <c r="M87" s="58"/>
      <c r="O87" s="30" t="s">
        <v>9</v>
      </c>
      <c r="P87" s="31">
        <v>91.977000000000004</v>
      </c>
      <c r="Q87" s="56"/>
      <c r="R87" s="57"/>
      <c r="S87" s="58"/>
      <c r="U87" s="30" t="s">
        <v>9</v>
      </c>
      <c r="V87" s="31">
        <v>103.742</v>
      </c>
      <c r="W87" s="56"/>
      <c r="X87" s="57"/>
      <c r="Y87" s="58"/>
      <c r="AA87" s="30" t="s">
        <v>9</v>
      </c>
      <c r="AB87" s="31">
        <v>103.48</v>
      </c>
      <c r="AC87" s="56"/>
      <c r="AD87" s="57"/>
      <c r="AE87" s="58"/>
      <c r="AG87" s="30" t="s">
        <v>9</v>
      </c>
      <c r="AH87" s="31">
        <v>92.6</v>
      </c>
      <c r="AI87" s="56"/>
      <c r="AJ87" s="57"/>
      <c r="AK87" s="58"/>
      <c r="AM87" s="30" t="s">
        <v>9</v>
      </c>
      <c r="AN87" s="31">
        <v>94.019000000000005</v>
      </c>
      <c r="AO87" s="56"/>
      <c r="AP87" s="57"/>
      <c r="AQ87" s="58"/>
      <c r="AS87" s="30" t="s">
        <v>9</v>
      </c>
      <c r="AT87" s="31">
        <v>96.626000000000005</v>
      </c>
      <c r="AU87" s="56"/>
      <c r="AV87" s="57"/>
      <c r="AW87" s="58"/>
      <c r="AY87" s="30" t="s">
        <v>9</v>
      </c>
      <c r="AZ87" s="31">
        <v>103.48</v>
      </c>
      <c r="BA87" s="56"/>
      <c r="BB87" s="57"/>
      <c r="BC87" s="58"/>
    </row>
    <row r="88" spans="2:55" x14ac:dyDescent="0.3">
      <c r="B88" s="35" t="s">
        <v>51</v>
      </c>
      <c r="C88" s="35" t="s">
        <v>16</v>
      </c>
      <c r="D88" s="36">
        <v>115.447</v>
      </c>
      <c r="E88" s="56"/>
      <c r="F88" s="57"/>
      <c r="G88" s="58"/>
      <c r="I88" s="35" t="s">
        <v>16</v>
      </c>
      <c r="J88" s="36">
        <v>107.932</v>
      </c>
      <c r="K88" s="56"/>
      <c r="L88" s="57"/>
      <c r="M88" s="58"/>
      <c r="O88" s="35" t="s">
        <v>16</v>
      </c>
      <c r="P88" s="36">
        <v>112.497</v>
      </c>
      <c r="Q88" s="56"/>
      <c r="R88" s="57"/>
      <c r="S88" s="58"/>
      <c r="U88" s="35" t="s">
        <v>16</v>
      </c>
      <c r="V88" s="36">
        <v>126.886</v>
      </c>
      <c r="W88" s="56"/>
      <c r="X88" s="57"/>
      <c r="Y88" s="58"/>
      <c r="AA88" s="35" t="s">
        <v>16</v>
      </c>
      <c r="AB88" s="36">
        <v>126.566</v>
      </c>
      <c r="AC88" s="56"/>
      <c r="AD88" s="57"/>
      <c r="AE88" s="58"/>
      <c r="AG88" s="35" t="s">
        <v>16</v>
      </c>
      <c r="AH88" s="36">
        <v>113.259</v>
      </c>
      <c r="AI88" s="56"/>
      <c r="AJ88" s="57"/>
      <c r="AK88" s="58"/>
      <c r="AM88" s="35" t="s">
        <v>16</v>
      </c>
      <c r="AN88" s="36">
        <v>114.994</v>
      </c>
      <c r="AO88" s="56"/>
      <c r="AP88" s="57"/>
      <c r="AQ88" s="58"/>
      <c r="AS88" s="35" t="s">
        <v>16</v>
      </c>
      <c r="AT88" s="36">
        <v>118.18300000000001</v>
      </c>
      <c r="AU88" s="56"/>
      <c r="AV88" s="57"/>
      <c r="AW88" s="58"/>
      <c r="AY88" s="35" t="s">
        <v>16</v>
      </c>
      <c r="AZ88" s="36">
        <v>126.566</v>
      </c>
      <c r="BA88" s="56"/>
      <c r="BB88" s="57"/>
      <c r="BC88" s="58"/>
    </row>
    <row r="89" spans="2:55" x14ac:dyDescent="0.3">
      <c r="B89" s="59" t="s">
        <v>51</v>
      </c>
      <c r="C89" s="59" t="s">
        <v>48</v>
      </c>
      <c r="D89" s="36">
        <v>132.11799999999999</v>
      </c>
      <c r="E89" s="56"/>
      <c r="F89" s="57"/>
      <c r="G89" s="58"/>
      <c r="I89" s="59" t="s">
        <v>48</v>
      </c>
      <c r="J89" s="36">
        <v>123.518</v>
      </c>
      <c r="K89" s="56"/>
      <c r="L89" s="57"/>
      <c r="M89" s="58"/>
      <c r="O89" s="59" t="s">
        <v>48</v>
      </c>
      <c r="P89" s="36">
        <v>128.74199999999999</v>
      </c>
      <c r="Q89" s="56"/>
      <c r="R89" s="57"/>
      <c r="S89" s="58"/>
      <c r="U89" s="59" t="s">
        <v>48</v>
      </c>
      <c r="V89" s="36">
        <v>145.209</v>
      </c>
      <c r="W89" s="56"/>
      <c r="X89" s="57"/>
      <c r="Y89" s="58"/>
      <c r="AA89" s="59" t="s">
        <v>48</v>
      </c>
      <c r="AB89" s="36">
        <v>144.84200000000001</v>
      </c>
      <c r="AC89" s="56"/>
      <c r="AD89" s="57"/>
      <c r="AE89" s="58"/>
      <c r="AG89" s="59" t="s">
        <v>48</v>
      </c>
      <c r="AH89" s="36">
        <v>129.614</v>
      </c>
      <c r="AI89" s="56"/>
      <c r="AJ89" s="57"/>
      <c r="AK89" s="58"/>
      <c r="AM89" s="59" t="s">
        <v>48</v>
      </c>
      <c r="AN89" s="36">
        <v>131.59899999999999</v>
      </c>
      <c r="AO89" s="56"/>
      <c r="AP89" s="57"/>
      <c r="AQ89" s="58"/>
      <c r="AS89" s="59" t="s">
        <v>48</v>
      </c>
      <c r="AT89" s="36">
        <v>135.249</v>
      </c>
      <c r="AU89" s="56"/>
      <c r="AV89" s="57"/>
      <c r="AW89" s="58"/>
      <c r="AY89" s="59" t="s">
        <v>48</v>
      </c>
      <c r="AZ89" s="36">
        <v>144.84200000000001</v>
      </c>
      <c r="BA89" s="56"/>
      <c r="BB89" s="57"/>
      <c r="BC89" s="58"/>
    </row>
    <row r="90" spans="2:55" x14ac:dyDescent="0.3">
      <c r="B90" s="60" t="s">
        <v>51</v>
      </c>
      <c r="C90" s="60" t="s">
        <v>49</v>
      </c>
      <c r="D90" s="38">
        <v>169.81700000000001</v>
      </c>
      <c r="E90" s="61"/>
      <c r="F90" s="62"/>
      <c r="G90" s="63"/>
      <c r="I90" s="60" t="s">
        <v>49</v>
      </c>
      <c r="J90" s="38">
        <v>158.76300000000001</v>
      </c>
      <c r="K90" s="61"/>
      <c r="L90" s="62"/>
      <c r="M90" s="63"/>
      <c r="O90" s="60" t="s">
        <v>49</v>
      </c>
      <c r="P90" s="38">
        <v>165.47800000000001</v>
      </c>
      <c r="Q90" s="61"/>
      <c r="R90" s="62"/>
      <c r="S90" s="63"/>
      <c r="U90" s="60" t="s">
        <v>49</v>
      </c>
      <c r="V90" s="38">
        <v>186.643</v>
      </c>
      <c r="W90" s="61"/>
      <c r="X90" s="62"/>
      <c r="Y90" s="63"/>
      <c r="AA90" s="60" t="s">
        <v>49</v>
      </c>
      <c r="AB90" s="38">
        <v>186.172</v>
      </c>
      <c r="AC90" s="61"/>
      <c r="AD90" s="62"/>
      <c r="AE90" s="63"/>
      <c r="AG90" s="60" t="s">
        <v>49</v>
      </c>
      <c r="AH90" s="38">
        <v>166.59899999999999</v>
      </c>
      <c r="AI90" s="61"/>
      <c r="AJ90" s="62"/>
      <c r="AK90" s="63"/>
      <c r="AM90" s="60" t="s">
        <v>49</v>
      </c>
      <c r="AN90" s="38">
        <v>169.15</v>
      </c>
      <c r="AO90" s="61"/>
      <c r="AP90" s="62"/>
      <c r="AQ90" s="63"/>
      <c r="AS90" s="60" t="s">
        <v>49</v>
      </c>
      <c r="AT90" s="38">
        <v>173.84100000000001</v>
      </c>
      <c r="AU90" s="61"/>
      <c r="AV90" s="62"/>
      <c r="AW90" s="63"/>
      <c r="AY90" s="60" t="s">
        <v>49</v>
      </c>
      <c r="AZ90" s="38">
        <v>186.172</v>
      </c>
      <c r="BA90" s="61"/>
      <c r="BB90" s="62"/>
      <c r="BC90" s="63"/>
    </row>
    <row r="91" spans="2:55" ht="15" customHeight="1" x14ac:dyDescent="0.3">
      <c r="B91" s="30" t="s">
        <v>52</v>
      </c>
      <c r="C91" s="30" t="s">
        <v>9</v>
      </c>
      <c r="D91" s="31">
        <v>89.293000000000006</v>
      </c>
      <c r="E91" s="56"/>
      <c r="F91" s="57"/>
      <c r="G91" s="58"/>
      <c r="I91" s="30" t="s">
        <v>9</v>
      </c>
      <c r="J91" s="31">
        <v>83.48</v>
      </c>
      <c r="K91" s="56"/>
      <c r="L91" s="57"/>
      <c r="M91" s="58"/>
      <c r="O91" s="30" t="s">
        <v>9</v>
      </c>
      <c r="P91" s="31">
        <v>87.010999999999996</v>
      </c>
      <c r="Q91" s="56"/>
      <c r="R91" s="57"/>
      <c r="S91" s="58"/>
      <c r="U91" s="30" t="s">
        <v>9</v>
      </c>
      <c r="V91" s="31">
        <v>98.141000000000005</v>
      </c>
      <c r="W91" s="56"/>
      <c r="X91" s="57"/>
      <c r="Y91" s="58"/>
      <c r="AA91" s="30" t="s">
        <v>9</v>
      </c>
      <c r="AB91" s="31">
        <v>97.893000000000001</v>
      </c>
      <c r="AC91" s="56"/>
      <c r="AD91" s="57"/>
      <c r="AE91" s="58"/>
      <c r="AG91" s="30" t="s">
        <v>9</v>
      </c>
      <c r="AH91" s="31">
        <v>87.600999999999999</v>
      </c>
      <c r="AI91" s="56"/>
      <c r="AJ91" s="57"/>
      <c r="AK91" s="58"/>
      <c r="AM91" s="30" t="s">
        <v>9</v>
      </c>
      <c r="AN91" s="31">
        <v>88.942999999999998</v>
      </c>
      <c r="AO91" s="56"/>
      <c r="AP91" s="57"/>
      <c r="AQ91" s="58"/>
      <c r="AS91" s="30" t="s">
        <v>9</v>
      </c>
      <c r="AT91" s="31">
        <v>91.409000000000006</v>
      </c>
      <c r="AU91" s="56"/>
      <c r="AV91" s="57"/>
      <c r="AW91" s="58"/>
      <c r="AY91" s="30" t="s">
        <v>9</v>
      </c>
      <c r="AZ91" s="31">
        <v>97.893000000000001</v>
      </c>
      <c r="BA91" s="56"/>
      <c r="BB91" s="57"/>
      <c r="BC91" s="58"/>
    </row>
    <row r="92" spans="2:55" ht="15" customHeight="1" x14ac:dyDescent="0.3">
      <c r="B92" s="35" t="s">
        <v>52</v>
      </c>
      <c r="C92" s="35" t="s">
        <v>16</v>
      </c>
      <c r="D92" s="36">
        <v>108.762</v>
      </c>
      <c r="E92" s="56"/>
      <c r="F92" s="57"/>
      <c r="G92" s="58"/>
      <c r="I92" s="35" t="s">
        <v>16</v>
      </c>
      <c r="J92" s="36">
        <v>101.682</v>
      </c>
      <c r="K92" s="56"/>
      <c r="L92" s="57"/>
      <c r="M92" s="58"/>
      <c r="O92" s="35" t="s">
        <v>16</v>
      </c>
      <c r="P92" s="36">
        <v>105.983</v>
      </c>
      <c r="Q92" s="56"/>
      <c r="R92" s="57"/>
      <c r="S92" s="58"/>
      <c r="U92" s="35" t="s">
        <v>16</v>
      </c>
      <c r="V92" s="36">
        <v>119.539</v>
      </c>
      <c r="W92" s="56"/>
      <c r="X92" s="57"/>
      <c r="Y92" s="58"/>
      <c r="AA92" s="35" t="s">
        <v>16</v>
      </c>
      <c r="AB92" s="36">
        <v>119.23699999999999</v>
      </c>
      <c r="AC92" s="56"/>
      <c r="AD92" s="57"/>
      <c r="AE92" s="58"/>
      <c r="AG92" s="35" t="s">
        <v>16</v>
      </c>
      <c r="AH92" s="36">
        <v>106.70099999999999</v>
      </c>
      <c r="AI92" s="56"/>
      <c r="AJ92" s="57"/>
      <c r="AK92" s="58"/>
      <c r="AM92" s="35" t="s">
        <v>16</v>
      </c>
      <c r="AN92" s="36">
        <v>108.33499999999999</v>
      </c>
      <c r="AO92" s="56"/>
      <c r="AP92" s="57"/>
      <c r="AQ92" s="58"/>
      <c r="AS92" s="35" t="s">
        <v>16</v>
      </c>
      <c r="AT92" s="36">
        <v>111.339</v>
      </c>
      <c r="AU92" s="56"/>
      <c r="AV92" s="57"/>
      <c r="AW92" s="58"/>
      <c r="AY92" s="35" t="s">
        <v>16</v>
      </c>
      <c r="AZ92" s="36">
        <v>119.23699999999999</v>
      </c>
      <c r="BA92" s="56"/>
      <c r="BB92" s="57"/>
      <c r="BC92" s="58"/>
    </row>
    <row r="93" spans="2:55" ht="15" customHeight="1" x14ac:dyDescent="0.3">
      <c r="B93" s="59" t="s">
        <v>52</v>
      </c>
      <c r="C93" s="59" t="s">
        <v>48</v>
      </c>
      <c r="D93" s="36">
        <v>127.38800000000001</v>
      </c>
      <c r="E93" s="56"/>
      <c r="F93" s="57"/>
      <c r="G93" s="58"/>
      <c r="I93" s="59" t="s">
        <v>48</v>
      </c>
      <c r="J93" s="36">
        <v>119.095</v>
      </c>
      <c r="K93" s="56"/>
      <c r="L93" s="57"/>
      <c r="M93" s="58"/>
      <c r="O93" s="59" t="s">
        <v>48</v>
      </c>
      <c r="P93" s="36">
        <v>124.133</v>
      </c>
      <c r="Q93" s="56"/>
      <c r="R93" s="57"/>
      <c r="S93" s="58"/>
      <c r="U93" s="59" t="s">
        <v>48</v>
      </c>
      <c r="V93" s="36">
        <v>140.01</v>
      </c>
      <c r="W93" s="56"/>
      <c r="X93" s="57"/>
      <c r="Y93" s="58"/>
      <c r="AA93" s="59" t="s">
        <v>48</v>
      </c>
      <c r="AB93" s="36">
        <v>139.65700000000001</v>
      </c>
      <c r="AC93" s="56"/>
      <c r="AD93" s="57"/>
      <c r="AE93" s="58"/>
      <c r="AG93" s="59" t="s">
        <v>48</v>
      </c>
      <c r="AH93" s="36">
        <v>124.974</v>
      </c>
      <c r="AI93" s="56"/>
      <c r="AJ93" s="57"/>
      <c r="AK93" s="58"/>
      <c r="AM93" s="59" t="s">
        <v>48</v>
      </c>
      <c r="AN93" s="36">
        <v>126.88800000000001</v>
      </c>
      <c r="AO93" s="56"/>
      <c r="AP93" s="57"/>
      <c r="AQ93" s="58"/>
      <c r="AS93" s="59" t="s">
        <v>48</v>
      </c>
      <c r="AT93" s="36">
        <v>130.40700000000001</v>
      </c>
      <c r="AU93" s="56"/>
      <c r="AV93" s="57"/>
      <c r="AW93" s="58"/>
      <c r="AY93" s="59" t="s">
        <v>48</v>
      </c>
      <c r="AZ93" s="36">
        <v>139.65700000000001</v>
      </c>
      <c r="BA93" s="56"/>
      <c r="BB93" s="57"/>
      <c r="BC93" s="58"/>
    </row>
    <row r="94" spans="2:55" ht="15" customHeight="1" x14ac:dyDescent="0.3">
      <c r="B94" s="60" t="s">
        <v>52</v>
      </c>
      <c r="C94" s="60" t="s">
        <v>49</v>
      </c>
      <c r="D94" s="38">
        <v>165.15299999999999</v>
      </c>
      <c r="E94" s="61"/>
      <c r="F94" s="62"/>
      <c r="G94" s="63"/>
      <c r="I94" s="60" t="s">
        <v>49</v>
      </c>
      <c r="J94" s="38">
        <v>154.40199999999999</v>
      </c>
      <c r="K94" s="61"/>
      <c r="L94" s="62"/>
      <c r="M94" s="63"/>
      <c r="O94" s="60" t="s">
        <v>49</v>
      </c>
      <c r="P94" s="38">
        <v>160.93299999999999</v>
      </c>
      <c r="Q94" s="61"/>
      <c r="R94" s="62"/>
      <c r="S94" s="63"/>
      <c r="U94" s="60" t="s">
        <v>49</v>
      </c>
      <c r="V94" s="38">
        <v>181.517</v>
      </c>
      <c r="W94" s="61"/>
      <c r="X94" s="62"/>
      <c r="Y94" s="63"/>
      <c r="AA94" s="60" t="s">
        <v>49</v>
      </c>
      <c r="AB94" s="38">
        <v>181.059</v>
      </c>
      <c r="AC94" s="61"/>
      <c r="AD94" s="62"/>
      <c r="AE94" s="63"/>
      <c r="AG94" s="60" t="s">
        <v>49</v>
      </c>
      <c r="AH94" s="38">
        <v>162.023</v>
      </c>
      <c r="AI94" s="61"/>
      <c r="AJ94" s="62"/>
      <c r="AK94" s="63"/>
      <c r="AM94" s="60" t="s">
        <v>49</v>
      </c>
      <c r="AN94" s="38">
        <v>164.505</v>
      </c>
      <c r="AO94" s="61"/>
      <c r="AP94" s="62"/>
      <c r="AQ94" s="63"/>
      <c r="AS94" s="60" t="s">
        <v>49</v>
      </c>
      <c r="AT94" s="38">
        <v>169.066</v>
      </c>
      <c r="AU94" s="61"/>
      <c r="AV94" s="62"/>
      <c r="AW94" s="63"/>
      <c r="AY94" s="60" t="s">
        <v>49</v>
      </c>
      <c r="AZ94" s="38">
        <v>181.059</v>
      </c>
      <c r="BA94" s="61"/>
      <c r="BB94" s="62"/>
      <c r="BC94" s="63"/>
    </row>
    <row r="95" spans="2:55" x14ac:dyDescent="0.3">
      <c r="B95" s="51" t="s">
        <v>53</v>
      </c>
      <c r="C95" s="51" t="s">
        <v>9</v>
      </c>
      <c r="D95" s="31">
        <v>58.435000000000002</v>
      </c>
      <c r="E95" s="56"/>
      <c r="F95" s="57"/>
      <c r="G95" s="58"/>
      <c r="I95" s="51" t="s">
        <v>9</v>
      </c>
      <c r="J95" s="31">
        <v>54.631</v>
      </c>
      <c r="K95" s="56"/>
      <c r="L95" s="57"/>
      <c r="M95" s="58"/>
      <c r="O95" s="51" t="s">
        <v>9</v>
      </c>
      <c r="P95" s="31">
        <v>56.942</v>
      </c>
      <c r="Q95" s="56"/>
      <c r="R95" s="57"/>
      <c r="S95" s="58"/>
      <c r="U95" s="51" t="s">
        <v>9</v>
      </c>
      <c r="V95" s="31">
        <v>64.224999999999994</v>
      </c>
      <c r="W95" s="56"/>
      <c r="X95" s="57"/>
      <c r="Y95" s="58"/>
      <c r="AA95" s="51" t="s">
        <v>9</v>
      </c>
      <c r="AB95" s="31">
        <v>64.063000000000002</v>
      </c>
      <c r="AC95" s="56"/>
      <c r="AD95" s="57"/>
      <c r="AE95" s="58"/>
      <c r="AG95" s="51" t="s">
        <v>9</v>
      </c>
      <c r="AH95" s="31">
        <v>57.328000000000003</v>
      </c>
      <c r="AI95" s="56"/>
      <c r="AJ95" s="57"/>
      <c r="AK95" s="58"/>
      <c r="AM95" s="51" t="s">
        <v>9</v>
      </c>
      <c r="AN95" s="31">
        <v>58.206000000000003</v>
      </c>
      <c r="AO95" s="56"/>
      <c r="AP95" s="57"/>
      <c r="AQ95" s="58"/>
      <c r="AS95" s="51" t="s">
        <v>9</v>
      </c>
      <c r="AT95" s="31">
        <v>59.82</v>
      </c>
      <c r="AU95" s="56"/>
      <c r="AV95" s="57"/>
      <c r="AW95" s="58"/>
      <c r="AY95" s="51" t="s">
        <v>9</v>
      </c>
      <c r="AZ95" s="31">
        <v>64.063000000000002</v>
      </c>
      <c r="BA95" s="56"/>
      <c r="BB95" s="57"/>
      <c r="BC95" s="58"/>
    </row>
    <row r="96" spans="2:55" x14ac:dyDescent="0.3">
      <c r="B96" s="55" t="s">
        <v>53</v>
      </c>
      <c r="C96" s="55" t="s">
        <v>16</v>
      </c>
      <c r="D96" s="36">
        <v>76.17</v>
      </c>
      <c r="E96" s="56"/>
      <c r="F96" s="57"/>
      <c r="G96" s="58"/>
      <c r="I96" s="55" t="s">
        <v>16</v>
      </c>
      <c r="J96" s="36">
        <v>71.212000000000003</v>
      </c>
      <c r="K96" s="56"/>
      <c r="L96" s="57"/>
      <c r="M96" s="58"/>
      <c r="O96" s="55" t="s">
        <v>16</v>
      </c>
      <c r="P96" s="36">
        <v>74.224000000000004</v>
      </c>
      <c r="Q96" s="56"/>
      <c r="R96" s="57"/>
      <c r="S96" s="58"/>
      <c r="U96" s="55" t="s">
        <v>16</v>
      </c>
      <c r="V96" s="36">
        <v>83.716999999999999</v>
      </c>
      <c r="W96" s="56"/>
      <c r="X96" s="57"/>
      <c r="Y96" s="58"/>
      <c r="AA96" s="55" t="s">
        <v>16</v>
      </c>
      <c r="AB96" s="36">
        <v>83.506</v>
      </c>
      <c r="AC96" s="56"/>
      <c r="AD96" s="57"/>
      <c r="AE96" s="58"/>
      <c r="AG96" s="55" t="s">
        <v>16</v>
      </c>
      <c r="AH96" s="36">
        <v>74.727000000000004</v>
      </c>
      <c r="AI96" s="56"/>
      <c r="AJ96" s="57"/>
      <c r="AK96" s="58"/>
      <c r="AM96" s="55" t="s">
        <v>16</v>
      </c>
      <c r="AN96" s="36">
        <v>75.870999999999995</v>
      </c>
      <c r="AO96" s="56"/>
      <c r="AP96" s="57"/>
      <c r="AQ96" s="58"/>
      <c r="AS96" s="55" t="s">
        <v>16</v>
      </c>
      <c r="AT96" s="36">
        <v>77.974999999999994</v>
      </c>
      <c r="AU96" s="56"/>
      <c r="AV96" s="57"/>
      <c r="AW96" s="58"/>
      <c r="AY96" s="55" t="s">
        <v>16</v>
      </c>
      <c r="AZ96" s="36">
        <v>83.506</v>
      </c>
      <c r="BA96" s="56"/>
      <c r="BB96" s="57"/>
      <c r="BC96" s="58"/>
    </row>
    <row r="97" spans="2:55" x14ac:dyDescent="0.3">
      <c r="B97" s="59" t="s">
        <v>53</v>
      </c>
      <c r="C97" s="59" t="s">
        <v>48</v>
      </c>
      <c r="D97" s="36">
        <v>91.531999999999996</v>
      </c>
      <c r="E97" s="56"/>
      <c r="F97" s="57"/>
      <c r="G97" s="58"/>
      <c r="I97" s="59" t="s">
        <v>48</v>
      </c>
      <c r="J97" s="36">
        <v>85.573999999999998</v>
      </c>
      <c r="K97" s="56"/>
      <c r="L97" s="57"/>
      <c r="M97" s="58"/>
      <c r="O97" s="59" t="s">
        <v>48</v>
      </c>
      <c r="P97" s="36">
        <v>89.192999999999998</v>
      </c>
      <c r="Q97" s="56"/>
      <c r="R97" s="57"/>
      <c r="S97" s="58"/>
      <c r="U97" s="59" t="s">
        <v>48</v>
      </c>
      <c r="V97" s="36">
        <v>100.601</v>
      </c>
      <c r="W97" s="56"/>
      <c r="X97" s="57"/>
      <c r="Y97" s="58"/>
      <c r="AA97" s="59" t="s">
        <v>48</v>
      </c>
      <c r="AB97" s="36">
        <v>100.34699999999999</v>
      </c>
      <c r="AC97" s="56"/>
      <c r="AD97" s="57"/>
      <c r="AE97" s="58"/>
      <c r="AG97" s="59" t="s">
        <v>48</v>
      </c>
      <c r="AH97" s="36">
        <v>89.798000000000002</v>
      </c>
      <c r="AI97" s="56"/>
      <c r="AJ97" s="57"/>
      <c r="AK97" s="58"/>
      <c r="AM97" s="59" t="s">
        <v>48</v>
      </c>
      <c r="AN97" s="36">
        <v>91.173000000000002</v>
      </c>
      <c r="AO97" s="56"/>
      <c r="AP97" s="57"/>
      <c r="AQ97" s="58"/>
      <c r="AS97" s="59" t="s">
        <v>48</v>
      </c>
      <c r="AT97" s="36">
        <v>93.700999999999993</v>
      </c>
      <c r="AU97" s="56"/>
      <c r="AV97" s="57"/>
      <c r="AW97" s="58"/>
      <c r="AY97" s="59" t="s">
        <v>48</v>
      </c>
      <c r="AZ97" s="36">
        <v>100.34699999999999</v>
      </c>
      <c r="BA97" s="56"/>
      <c r="BB97" s="57"/>
      <c r="BC97" s="58"/>
    </row>
    <row r="98" spans="2:55" x14ac:dyDescent="0.3">
      <c r="B98" s="60" t="s">
        <v>53</v>
      </c>
      <c r="C98" s="60" t="s">
        <v>49</v>
      </c>
      <c r="D98" s="38">
        <v>126.479</v>
      </c>
      <c r="E98" s="61"/>
      <c r="F98" s="62"/>
      <c r="G98" s="63"/>
      <c r="I98" s="60" t="s">
        <v>49</v>
      </c>
      <c r="J98" s="38">
        <v>118.246</v>
      </c>
      <c r="K98" s="61"/>
      <c r="L98" s="62"/>
      <c r="M98" s="63"/>
      <c r="O98" s="60" t="s">
        <v>49</v>
      </c>
      <c r="P98" s="38">
        <v>123.247</v>
      </c>
      <c r="Q98" s="61"/>
      <c r="R98" s="62"/>
      <c r="S98" s="63"/>
      <c r="U98" s="60" t="s">
        <v>49</v>
      </c>
      <c r="V98" s="38">
        <v>139.011</v>
      </c>
      <c r="W98" s="61"/>
      <c r="X98" s="62"/>
      <c r="Y98" s="63"/>
      <c r="AA98" s="60" t="s">
        <v>49</v>
      </c>
      <c r="AB98" s="38">
        <v>138.66</v>
      </c>
      <c r="AC98" s="61"/>
      <c r="AD98" s="62"/>
      <c r="AE98" s="63"/>
      <c r="AG98" s="60" t="s">
        <v>49</v>
      </c>
      <c r="AH98" s="38">
        <v>124.08199999999999</v>
      </c>
      <c r="AI98" s="61"/>
      <c r="AJ98" s="62"/>
      <c r="AK98" s="63"/>
      <c r="AM98" s="60" t="s">
        <v>49</v>
      </c>
      <c r="AN98" s="38">
        <v>125.983</v>
      </c>
      <c r="AO98" s="61"/>
      <c r="AP98" s="62"/>
      <c r="AQ98" s="63"/>
      <c r="AS98" s="60" t="s">
        <v>49</v>
      </c>
      <c r="AT98" s="38">
        <v>129.476</v>
      </c>
      <c r="AU98" s="61"/>
      <c r="AV98" s="62"/>
      <c r="AW98" s="63"/>
      <c r="AY98" s="60" t="s">
        <v>49</v>
      </c>
      <c r="AZ98" s="38">
        <v>138.66</v>
      </c>
      <c r="BA98" s="61"/>
      <c r="BB98" s="62"/>
      <c r="BC98" s="63"/>
    </row>
    <row r="99" spans="2:55" x14ac:dyDescent="0.3">
      <c r="B99" s="30" t="s">
        <v>54</v>
      </c>
      <c r="C99" s="30" t="s">
        <v>9</v>
      </c>
      <c r="D99" s="31">
        <v>87.081000000000003</v>
      </c>
      <c r="E99" s="56"/>
      <c r="F99" s="57"/>
      <c r="G99" s="58"/>
      <c r="I99" s="30" t="s">
        <v>9</v>
      </c>
      <c r="J99" s="31">
        <v>81.412000000000006</v>
      </c>
      <c r="K99" s="56"/>
      <c r="L99" s="57"/>
      <c r="M99" s="58"/>
      <c r="O99" s="30" t="s">
        <v>9</v>
      </c>
      <c r="P99" s="31">
        <v>84.855999999999995</v>
      </c>
      <c r="Q99" s="56"/>
      <c r="R99" s="57"/>
      <c r="S99" s="58"/>
      <c r="U99" s="30" t="s">
        <v>9</v>
      </c>
      <c r="V99" s="31">
        <v>95.709000000000003</v>
      </c>
      <c r="W99" s="56"/>
      <c r="X99" s="57"/>
      <c r="Y99" s="58"/>
      <c r="AA99" s="30" t="s">
        <v>9</v>
      </c>
      <c r="AB99" s="31">
        <v>95.468000000000004</v>
      </c>
      <c r="AC99" s="56"/>
      <c r="AD99" s="57"/>
      <c r="AE99" s="58"/>
      <c r="AG99" s="30" t="s">
        <v>9</v>
      </c>
      <c r="AH99" s="31">
        <v>85.430999999999997</v>
      </c>
      <c r="AI99" s="56"/>
      <c r="AJ99" s="57"/>
      <c r="AK99" s="58"/>
      <c r="AM99" s="30" t="s">
        <v>9</v>
      </c>
      <c r="AN99" s="31">
        <v>86.739000000000004</v>
      </c>
      <c r="AO99" s="56"/>
      <c r="AP99" s="57"/>
      <c r="AQ99" s="58"/>
      <c r="AS99" s="30" t="s">
        <v>9</v>
      </c>
      <c r="AT99" s="31">
        <v>89.144000000000005</v>
      </c>
      <c r="AU99" s="56"/>
      <c r="AV99" s="57"/>
      <c r="AW99" s="58"/>
      <c r="AY99" s="30" t="s">
        <v>9</v>
      </c>
      <c r="AZ99" s="31">
        <v>95.468000000000004</v>
      </c>
      <c r="BA99" s="56"/>
      <c r="BB99" s="57"/>
      <c r="BC99" s="58"/>
    </row>
    <row r="100" spans="2:55" x14ac:dyDescent="0.3">
      <c r="B100" s="35" t="s">
        <v>54</v>
      </c>
      <c r="C100" s="35" t="s">
        <v>16</v>
      </c>
      <c r="D100" s="36">
        <v>106.83499999999999</v>
      </c>
      <c r="E100" s="56"/>
      <c r="F100" s="57"/>
      <c r="G100" s="58"/>
      <c r="I100" s="35" t="s">
        <v>16</v>
      </c>
      <c r="J100" s="36">
        <v>99.88</v>
      </c>
      <c r="K100" s="56"/>
      <c r="L100" s="57"/>
      <c r="M100" s="58"/>
      <c r="O100" s="35" t="s">
        <v>16</v>
      </c>
      <c r="P100" s="36">
        <v>104.105</v>
      </c>
      <c r="Q100" s="56"/>
      <c r="R100" s="57"/>
      <c r="S100" s="58"/>
      <c r="U100" s="35" t="s">
        <v>16</v>
      </c>
      <c r="V100" s="36">
        <v>117.42100000000001</v>
      </c>
      <c r="W100" s="56"/>
      <c r="X100" s="57"/>
      <c r="Y100" s="58"/>
      <c r="AA100" s="35" t="s">
        <v>16</v>
      </c>
      <c r="AB100" s="36">
        <v>117.124</v>
      </c>
      <c r="AC100" s="56"/>
      <c r="AD100" s="57"/>
      <c r="AE100" s="58"/>
      <c r="AG100" s="35" t="s">
        <v>16</v>
      </c>
      <c r="AH100" s="36">
        <v>104.81100000000001</v>
      </c>
      <c r="AI100" s="56"/>
      <c r="AJ100" s="57"/>
      <c r="AK100" s="58"/>
      <c r="AM100" s="35" t="s">
        <v>16</v>
      </c>
      <c r="AN100" s="36">
        <v>106.416</v>
      </c>
      <c r="AO100" s="56"/>
      <c r="AP100" s="57"/>
      <c r="AQ100" s="58"/>
      <c r="AS100" s="35" t="s">
        <v>16</v>
      </c>
      <c r="AT100" s="36">
        <v>109.367</v>
      </c>
      <c r="AU100" s="56"/>
      <c r="AV100" s="57"/>
      <c r="AW100" s="58"/>
      <c r="AY100" s="35" t="s">
        <v>16</v>
      </c>
      <c r="AZ100" s="36">
        <v>117.124</v>
      </c>
      <c r="BA100" s="56"/>
      <c r="BB100" s="57"/>
      <c r="BC100" s="58"/>
    </row>
    <row r="101" spans="2:55" x14ac:dyDescent="0.3">
      <c r="B101" s="59" t="s">
        <v>54</v>
      </c>
      <c r="C101" s="59" t="s">
        <v>48</v>
      </c>
      <c r="D101" s="36">
        <v>123.503</v>
      </c>
      <c r="E101" s="56"/>
      <c r="F101" s="57"/>
      <c r="G101" s="58"/>
      <c r="I101" s="59" t="s">
        <v>48</v>
      </c>
      <c r="J101" s="36">
        <v>115.46299999999999</v>
      </c>
      <c r="K101" s="56"/>
      <c r="L101" s="57"/>
      <c r="M101" s="58"/>
      <c r="O101" s="59" t="s">
        <v>48</v>
      </c>
      <c r="P101" s="36">
        <v>120.34699999999999</v>
      </c>
      <c r="Q101" s="56"/>
      <c r="R101" s="57"/>
      <c r="S101" s="58"/>
      <c r="U101" s="59" t="s">
        <v>48</v>
      </c>
      <c r="V101" s="36">
        <v>135.74</v>
      </c>
      <c r="W101" s="56"/>
      <c r="X101" s="57"/>
      <c r="Y101" s="58"/>
      <c r="AA101" s="59" t="s">
        <v>48</v>
      </c>
      <c r="AB101" s="36">
        <v>135.398</v>
      </c>
      <c r="AC101" s="56"/>
      <c r="AD101" s="57"/>
      <c r="AE101" s="58"/>
      <c r="AG101" s="59" t="s">
        <v>48</v>
      </c>
      <c r="AH101" s="36">
        <v>121.163</v>
      </c>
      <c r="AI101" s="56"/>
      <c r="AJ101" s="57"/>
      <c r="AK101" s="58"/>
      <c r="AM101" s="59" t="s">
        <v>48</v>
      </c>
      <c r="AN101" s="36">
        <v>123.018</v>
      </c>
      <c r="AO101" s="56"/>
      <c r="AP101" s="57"/>
      <c r="AQ101" s="58"/>
      <c r="AS101" s="59" t="s">
        <v>48</v>
      </c>
      <c r="AT101" s="36">
        <v>126.43</v>
      </c>
      <c r="AU101" s="56"/>
      <c r="AV101" s="57"/>
      <c r="AW101" s="58"/>
      <c r="AY101" s="59" t="s">
        <v>48</v>
      </c>
      <c r="AZ101" s="36">
        <v>135.398</v>
      </c>
      <c r="BA101" s="56"/>
      <c r="BB101" s="57"/>
      <c r="BC101" s="58"/>
    </row>
    <row r="102" spans="2:55" x14ac:dyDescent="0.3">
      <c r="B102" s="60" t="s">
        <v>54</v>
      </c>
      <c r="C102" s="60" t="s">
        <v>49</v>
      </c>
      <c r="D102" s="38">
        <v>161.179</v>
      </c>
      <c r="E102" s="61"/>
      <c r="F102" s="62"/>
      <c r="G102" s="63"/>
      <c r="I102" s="60" t="s">
        <v>49</v>
      </c>
      <c r="J102" s="38">
        <v>150.68700000000001</v>
      </c>
      <c r="K102" s="61"/>
      <c r="L102" s="62"/>
      <c r="M102" s="63"/>
      <c r="O102" s="60" t="s">
        <v>49</v>
      </c>
      <c r="P102" s="38">
        <v>157.06</v>
      </c>
      <c r="Q102" s="61"/>
      <c r="R102" s="62"/>
      <c r="S102" s="63"/>
      <c r="U102" s="60" t="s">
        <v>49</v>
      </c>
      <c r="V102" s="38">
        <v>177.149</v>
      </c>
      <c r="W102" s="61"/>
      <c r="X102" s="62"/>
      <c r="Y102" s="63"/>
      <c r="AA102" s="60" t="s">
        <v>49</v>
      </c>
      <c r="AB102" s="38">
        <v>176.702</v>
      </c>
      <c r="AC102" s="61"/>
      <c r="AD102" s="62"/>
      <c r="AE102" s="63"/>
      <c r="AG102" s="60" t="s">
        <v>49</v>
      </c>
      <c r="AH102" s="38">
        <v>158.125</v>
      </c>
      <c r="AI102" s="61"/>
      <c r="AJ102" s="62"/>
      <c r="AK102" s="63"/>
      <c r="AM102" s="60" t="s">
        <v>49</v>
      </c>
      <c r="AN102" s="38">
        <v>160.54599999999999</v>
      </c>
      <c r="AO102" s="61"/>
      <c r="AP102" s="62"/>
      <c r="AQ102" s="63"/>
      <c r="AS102" s="60" t="s">
        <v>49</v>
      </c>
      <c r="AT102" s="38">
        <v>164.99799999999999</v>
      </c>
      <c r="AU102" s="61"/>
      <c r="AV102" s="62"/>
      <c r="AW102" s="63"/>
      <c r="AY102" s="60" t="s">
        <v>49</v>
      </c>
      <c r="AZ102" s="38">
        <v>176.702</v>
      </c>
      <c r="BA102" s="61"/>
      <c r="BB102" s="62"/>
      <c r="BC102" s="63"/>
    </row>
    <row r="103" spans="2:55" x14ac:dyDescent="0.3"/>
    <row r="104" spans="2:55" x14ac:dyDescent="0.3">
      <c r="B104" s="65" t="s">
        <v>55</v>
      </c>
      <c r="E104" s="66"/>
      <c r="K104" s="66"/>
      <c r="Q104" s="66"/>
      <c r="W104" s="66"/>
      <c r="AC104" s="66"/>
      <c r="AI104" s="66"/>
      <c r="AO104" s="66"/>
      <c r="AU104" s="66"/>
      <c r="BA104" s="66"/>
    </row>
    <row r="105" spans="2:55" s="13" customFormat="1" x14ac:dyDescent="0.3">
      <c r="B105" s="67" t="s">
        <v>56</v>
      </c>
      <c r="C105" s="68" t="s">
        <v>57</v>
      </c>
      <c r="D105" s="69">
        <v>0.5</v>
      </c>
      <c r="E105" s="70"/>
      <c r="F105" s="71"/>
      <c r="G105" s="71"/>
      <c r="I105" s="68"/>
      <c r="J105" s="69"/>
      <c r="K105" s="70"/>
      <c r="L105" s="71"/>
      <c r="M105" s="71"/>
      <c r="N105"/>
      <c r="O105" s="68"/>
      <c r="P105" s="69"/>
      <c r="Q105" s="70"/>
      <c r="R105" s="71"/>
      <c r="S105" s="71"/>
      <c r="U105" s="68"/>
      <c r="V105" s="69"/>
      <c r="W105" s="70"/>
      <c r="X105" s="71"/>
      <c r="Y105" s="71"/>
      <c r="AA105" s="68"/>
      <c r="AB105" s="69"/>
      <c r="AC105" s="70"/>
      <c r="AD105" s="71"/>
      <c r="AE105" s="71"/>
      <c r="AF105"/>
      <c r="AG105" s="68"/>
      <c r="AH105" s="69"/>
      <c r="AI105" s="70"/>
      <c r="AJ105" s="71"/>
      <c r="AK105" s="71"/>
      <c r="AL105"/>
      <c r="AM105" s="68"/>
      <c r="AN105" s="69"/>
      <c r="AO105" s="70"/>
      <c r="AP105" s="71"/>
      <c r="AQ105" s="71"/>
      <c r="AS105" s="68"/>
      <c r="AT105" s="69"/>
      <c r="AU105" s="70"/>
      <c r="AV105" s="71"/>
      <c r="AW105" s="71"/>
      <c r="AY105" s="68"/>
      <c r="AZ105" s="69"/>
      <c r="BA105" s="70"/>
      <c r="BB105" s="71"/>
      <c r="BC105" s="71"/>
    </row>
    <row r="106" spans="2:55" s="13" customFormat="1" x14ac:dyDescent="0.3">
      <c r="B106" s="67" t="s">
        <v>58</v>
      </c>
      <c r="C106" s="68" t="s">
        <v>59</v>
      </c>
      <c r="D106" s="72">
        <v>1.5</v>
      </c>
      <c r="E106" s="70"/>
      <c r="F106" s="71"/>
      <c r="G106" s="71"/>
      <c r="I106" s="68"/>
      <c r="J106" s="72"/>
      <c r="K106" s="70"/>
      <c r="L106" s="71"/>
      <c r="M106" s="71"/>
      <c r="N106"/>
      <c r="O106" s="68"/>
      <c r="P106" s="72"/>
      <c r="Q106" s="70"/>
      <c r="R106" s="71"/>
      <c r="S106" s="71"/>
      <c r="U106" s="68"/>
      <c r="V106" s="72"/>
      <c r="W106" s="70"/>
      <c r="X106" s="71"/>
      <c r="Y106" s="71"/>
      <c r="AA106" s="68"/>
      <c r="AB106" s="72"/>
      <c r="AC106" s="70"/>
      <c r="AD106" s="71"/>
      <c r="AE106" s="71"/>
      <c r="AF106"/>
      <c r="AG106" s="68"/>
      <c r="AH106" s="72"/>
      <c r="AI106" s="70"/>
      <c r="AJ106" s="71"/>
      <c r="AK106" s="71"/>
      <c r="AL106"/>
      <c r="AM106" s="68"/>
      <c r="AN106" s="72"/>
      <c r="AO106" s="70"/>
      <c r="AP106" s="71"/>
      <c r="AQ106" s="71"/>
      <c r="AS106" s="68"/>
      <c r="AT106" s="72"/>
      <c r="AU106" s="70"/>
      <c r="AV106" s="71"/>
      <c r="AW106" s="71"/>
      <c r="AY106" s="68"/>
      <c r="AZ106" s="72"/>
      <c r="BA106" s="70"/>
      <c r="BB106" s="71"/>
      <c r="BC106" s="71"/>
    </row>
    <row r="107" spans="2:55" x14ac:dyDescent="0.3">
      <c r="B107" s="73" t="s">
        <v>60</v>
      </c>
      <c r="C107" s="68"/>
      <c r="D107" s="72"/>
      <c r="E107" s="70"/>
      <c r="I107" s="68"/>
      <c r="J107" s="72"/>
      <c r="K107" s="70"/>
      <c r="O107" s="68"/>
      <c r="P107" s="72"/>
      <c r="Q107" s="70"/>
      <c r="U107" s="68"/>
      <c r="V107" s="72"/>
      <c r="W107" s="70"/>
      <c r="AA107" s="68"/>
      <c r="AB107" s="72"/>
      <c r="AC107" s="70"/>
      <c r="AG107" s="68"/>
      <c r="AH107" s="72"/>
      <c r="AI107" s="70"/>
      <c r="AM107" s="68"/>
      <c r="AN107" s="72"/>
      <c r="AO107" s="70"/>
      <c r="AS107" s="68"/>
      <c r="AT107" s="72"/>
      <c r="AU107" s="70"/>
      <c r="AY107" s="68"/>
      <c r="AZ107" s="72"/>
      <c r="BA107" s="70"/>
    </row>
    <row r="108" spans="2:55" x14ac:dyDescent="0.3"/>
    <row r="109" spans="2:55" x14ac:dyDescent="0.3">
      <c r="B109" s="4" t="s">
        <v>61</v>
      </c>
    </row>
    <row r="110" spans="2:55" x14ac:dyDescent="0.3"/>
    <row r="111" spans="2:55" x14ac:dyDescent="0.3">
      <c r="B111" s="4" t="s">
        <v>62</v>
      </c>
    </row>
    <row r="112" spans="2:55" x14ac:dyDescent="0.3">
      <c r="B112" s="4" t="s">
        <v>63</v>
      </c>
      <c r="D112" s="74"/>
      <c r="E112" s="74"/>
      <c r="F112" s="75"/>
      <c r="G112" s="75"/>
      <c r="J112" s="74"/>
      <c r="K112" s="74"/>
      <c r="L112" s="75"/>
      <c r="M112" s="75"/>
      <c r="P112" s="74"/>
      <c r="Q112" s="74"/>
      <c r="R112" s="75"/>
      <c r="S112" s="75"/>
      <c r="V112" s="74"/>
      <c r="W112" s="74"/>
      <c r="X112" s="75"/>
      <c r="Y112" s="75"/>
      <c r="AB112" s="74"/>
      <c r="AC112" s="74"/>
      <c r="AD112" s="75"/>
      <c r="AE112" s="75"/>
      <c r="AH112" s="74"/>
      <c r="AI112" s="74"/>
      <c r="AJ112" s="75"/>
      <c r="AK112" s="75"/>
      <c r="AN112" s="74"/>
      <c r="AO112" s="74"/>
      <c r="AP112" s="75"/>
      <c r="AQ112" s="75"/>
      <c r="AT112" s="74"/>
      <c r="AU112" s="74"/>
      <c r="AV112" s="75"/>
      <c r="AW112" s="75"/>
      <c r="AZ112" s="74"/>
      <c r="BA112" s="74"/>
      <c r="BB112" s="75"/>
      <c r="BC112" s="75"/>
    </row>
    <row r="113" spans="2:55" x14ac:dyDescent="0.3">
      <c r="B113" s="4" t="s">
        <v>64</v>
      </c>
      <c r="D113" s="74"/>
      <c r="E113" s="74"/>
      <c r="F113" s="75"/>
      <c r="G113" s="75"/>
      <c r="J113" s="74"/>
      <c r="K113" s="74"/>
      <c r="L113" s="75"/>
      <c r="M113" s="75"/>
      <c r="P113" s="74"/>
      <c r="Q113" s="74"/>
      <c r="R113" s="75"/>
      <c r="S113" s="75"/>
      <c r="V113" s="74"/>
      <c r="W113" s="74"/>
      <c r="X113" s="75"/>
      <c r="Y113" s="75"/>
      <c r="AB113" s="74"/>
      <c r="AC113" s="74"/>
      <c r="AD113" s="75"/>
      <c r="AE113" s="75"/>
      <c r="AH113" s="74"/>
      <c r="AI113" s="74"/>
      <c r="AJ113" s="75"/>
      <c r="AK113" s="75"/>
      <c r="AN113" s="74"/>
      <c r="AO113" s="74"/>
      <c r="AP113" s="75"/>
      <c r="AQ113" s="75"/>
      <c r="AT113" s="74"/>
      <c r="AU113" s="74"/>
      <c r="AV113" s="75"/>
      <c r="AW113" s="75"/>
      <c r="AZ113" s="74"/>
      <c r="BA113" s="74"/>
      <c r="BB113" s="75"/>
      <c r="BC113" s="75"/>
    </row>
    <row r="114" spans="2:55" x14ac:dyDescent="0.3">
      <c r="B114" s="4" t="s">
        <v>65</v>
      </c>
      <c r="D114" s="74"/>
      <c r="E114" s="74"/>
      <c r="F114" s="75"/>
      <c r="G114" s="75"/>
      <c r="J114" s="74"/>
      <c r="K114" s="74"/>
      <c r="L114" s="75"/>
      <c r="M114" s="75"/>
      <c r="P114" s="74"/>
      <c r="Q114" s="74"/>
      <c r="R114" s="75"/>
      <c r="S114" s="75"/>
      <c r="V114" s="74"/>
      <c r="W114" s="74"/>
      <c r="X114" s="75"/>
      <c r="Y114" s="75"/>
      <c r="AB114" s="74"/>
      <c r="AC114" s="74"/>
      <c r="AD114" s="75"/>
      <c r="AE114" s="75"/>
      <c r="AH114" s="74"/>
      <c r="AI114" s="74"/>
      <c r="AJ114" s="75"/>
      <c r="AK114" s="75"/>
      <c r="AN114" s="74"/>
      <c r="AO114" s="74"/>
      <c r="AP114" s="75"/>
      <c r="AQ114" s="75"/>
      <c r="AT114" s="74"/>
      <c r="AU114" s="74"/>
      <c r="AV114" s="75"/>
      <c r="AW114" s="75"/>
      <c r="AZ114" s="74"/>
      <c r="BA114" s="74"/>
      <c r="BB114" s="75"/>
      <c r="BC114" s="75"/>
    </row>
    <row r="115" spans="2:55" x14ac:dyDescent="0.3">
      <c r="B115" s="4" t="s">
        <v>66</v>
      </c>
      <c r="D115" s="74"/>
      <c r="E115" s="74"/>
      <c r="F115" s="75"/>
      <c r="G115" s="75"/>
      <c r="J115" s="74"/>
      <c r="K115" s="74"/>
      <c r="L115" s="75"/>
      <c r="M115" s="75"/>
      <c r="P115" s="74"/>
      <c r="Q115" s="74"/>
      <c r="R115" s="75"/>
      <c r="S115" s="75"/>
      <c r="V115" s="74"/>
      <c r="W115" s="74"/>
      <c r="X115" s="75"/>
      <c r="Y115" s="75"/>
      <c r="AB115" s="74"/>
      <c r="AC115" s="74"/>
      <c r="AD115" s="75"/>
      <c r="AE115" s="75"/>
      <c r="AH115" s="74"/>
      <c r="AI115" s="74"/>
      <c r="AJ115" s="75"/>
      <c r="AK115" s="75"/>
      <c r="AN115" s="74"/>
      <c r="AO115" s="74"/>
      <c r="AP115" s="75"/>
      <c r="AQ115" s="75"/>
      <c r="AT115" s="74"/>
      <c r="AU115" s="74"/>
      <c r="AV115" s="75"/>
      <c r="AW115" s="75"/>
      <c r="AZ115" s="74"/>
      <c r="BA115" s="74"/>
      <c r="BB115" s="75"/>
      <c r="BC115" s="75"/>
    </row>
    <row r="116" spans="2:55" x14ac:dyDescent="0.3">
      <c r="D116" s="74"/>
      <c r="E116" s="74"/>
      <c r="F116" s="75"/>
      <c r="G116" s="75"/>
      <c r="J116" s="74"/>
      <c r="K116" s="74"/>
      <c r="L116" s="75"/>
      <c r="M116" s="75"/>
      <c r="P116" s="74"/>
      <c r="Q116" s="74"/>
      <c r="R116" s="75"/>
      <c r="S116" s="75"/>
      <c r="V116" s="74"/>
      <c r="W116" s="74"/>
      <c r="X116" s="75"/>
      <c r="Y116" s="75"/>
      <c r="AB116" s="74"/>
      <c r="AC116" s="74"/>
      <c r="AD116" s="75"/>
      <c r="AE116" s="75"/>
      <c r="AH116" s="74"/>
      <c r="AI116" s="74"/>
      <c r="AJ116" s="75"/>
      <c r="AK116" s="75"/>
      <c r="AN116" s="74"/>
      <c r="AO116" s="74"/>
      <c r="AP116" s="75"/>
      <c r="AQ116" s="75"/>
      <c r="AT116" s="74"/>
      <c r="AU116" s="74"/>
      <c r="AV116" s="75"/>
      <c r="AW116" s="75"/>
      <c r="AZ116" s="74"/>
      <c r="BA116" s="74"/>
      <c r="BB116" s="75"/>
      <c r="BC116" s="75"/>
    </row>
    <row r="117" spans="2:55" x14ac:dyDescent="0.3">
      <c r="B117" s="4" t="s">
        <v>67</v>
      </c>
      <c r="D117" s="74"/>
      <c r="E117" s="74"/>
      <c r="F117" s="75"/>
      <c r="G117" s="75"/>
      <c r="J117" s="74"/>
      <c r="K117" s="74"/>
      <c r="L117" s="75"/>
      <c r="M117" s="75"/>
      <c r="P117" s="74"/>
      <c r="Q117" s="74"/>
      <c r="R117" s="75"/>
      <c r="S117" s="75"/>
      <c r="V117" s="74"/>
      <c r="W117" s="74"/>
      <c r="X117" s="75"/>
      <c r="Y117" s="75"/>
      <c r="AB117" s="74"/>
      <c r="AC117" s="74"/>
      <c r="AD117" s="75"/>
      <c r="AE117" s="75"/>
      <c r="AH117" s="74"/>
      <c r="AI117" s="74"/>
      <c r="AJ117" s="75"/>
      <c r="AK117" s="75"/>
      <c r="AN117" s="74"/>
      <c r="AO117" s="74"/>
      <c r="AP117" s="75"/>
      <c r="AQ117" s="75"/>
      <c r="AT117" s="74"/>
      <c r="AU117" s="74"/>
      <c r="AV117" s="75"/>
      <c r="AW117" s="75"/>
      <c r="AZ117" s="74"/>
      <c r="BA117" s="74"/>
      <c r="BB117" s="75"/>
      <c r="BC117" s="75"/>
    </row>
    <row r="118" spans="2:55" x14ac:dyDescent="0.3">
      <c r="B118" s="4" t="s">
        <v>68</v>
      </c>
      <c r="D118" s="74"/>
      <c r="E118" s="74"/>
      <c r="F118" s="75"/>
      <c r="G118" s="75"/>
      <c r="J118" s="74"/>
      <c r="K118" s="74"/>
      <c r="L118" s="75"/>
      <c r="M118" s="75"/>
      <c r="P118" s="74"/>
      <c r="Q118" s="74"/>
      <c r="R118" s="75"/>
      <c r="S118" s="75"/>
      <c r="V118" s="74"/>
      <c r="W118" s="74"/>
      <c r="X118" s="75"/>
      <c r="Y118" s="75"/>
      <c r="AB118" s="74"/>
      <c r="AC118" s="74"/>
      <c r="AD118" s="75"/>
      <c r="AE118" s="75"/>
      <c r="AH118" s="74"/>
      <c r="AI118" s="74"/>
      <c r="AJ118" s="75"/>
      <c r="AK118" s="75"/>
      <c r="AN118" s="74"/>
      <c r="AO118" s="74"/>
      <c r="AP118" s="75"/>
      <c r="AQ118" s="75"/>
      <c r="AT118" s="74"/>
      <c r="AU118" s="74"/>
      <c r="AV118" s="75"/>
      <c r="AW118" s="75"/>
      <c r="AZ118" s="74"/>
      <c r="BA118" s="74"/>
      <c r="BB118" s="75"/>
      <c r="BC118" s="75"/>
    </row>
    <row r="119" spans="2:55" x14ac:dyDescent="0.3">
      <c r="B119" s="4" t="s">
        <v>64</v>
      </c>
      <c r="D119" s="74"/>
      <c r="E119" s="74"/>
      <c r="F119" s="75"/>
      <c r="G119" s="75"/>
      <c r="J119" s="74"/>
      <c r="K119" s="74"/>
      <c r="L119" s="75"/>
      <c r="M119" s="75"/>
      <c r="P119" s="74"/>
      <c r="Q119" s="74"/>
      <c r="R119" s="75"/>
      <c r="S119" s="75"/>
      <c r="V119" s="74"/>
      <c r="W119" s="74"/>
      <c r="X119" s="75"/>
      <c r="Y119" s="75"/>
      <c r="AB119" s="74"/>
      <c r="AC119" s="74"/>
      <c r="AD119" s="75"/>
      <c r="AE119" s="75"/>
      <c r="AH119" s="74"/>
      <c r="AI119" s="74"/>
      <c r="AJ119" s="75"/>
      <c r="AK119" s="75"/>
      <c r="AN119" s="74"/>
      <c r="AO119" s="74"/>
      <c r="AP119" s="75"/>
      <c r="AQ119" s="75"/>
      <c r="AT119" s="74"/>
      <c r="AU119" s="74"/>
      <c r="AV119" s="75"/>
      <c r="AW119" s="75"/>
      <c r="AZ119" s="74"/>
      <c r="BA119" s="74"/>
      <c r="BB119" s="75"/>
      <c r="BC119" s="75"/>
    </row>
    <row r="120" spans="2:55" x14ac:dyDescent="0.3">
      <c r="B120" s="4" t="s">
        <v>69</v>
      </c>
    </row>
    <row r="121" spans="2:55" x14ac:dyDescent="0.3">
      <c r="B121" s="4" t="s">
        <v>70</v>
      </c>
    </row>
    <row r="122" spans="2:55" x14ac:dyDescent="0.3"/>
    <row r="123" spans="2:55" x14ac:dyDescent="0.3">
      <c r="B123" s="76" t="s">
        <v>71</v>
      </c>
    </row>
    <row r="124" spans="2:55" x14ac:dyDescent="0.3">
      <c r="B124" s="4" t="s">
        <v>72</v>
      </c>
    </row>
    <row r="125" spans="2:55" x14ac:dyDescent="0.3"/>
    <row r="126" spans="2:55" x14ac:dyDescent="0.3">
      <c r="B126" s="4" t="s">
        <v>149</v>
      </c>
    </row>
    <row r="127" spans="2:55" x14ac:dyDescent="0.3"/>
    <row r="128" spans="2:55"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sheetData>
  <mergeCells count="13">
    <mergeCell ref="B78:G78"/>
    <mergeCell ref="I8:M8"/>
    <mergeCell ref="AG8:AK8"/>
    <mergeCell ref="O8:S8"/>
    <mergeCell ref="U8:Y8"/>
    <mergeCell ref="AA8:AE8"/>
    <mergeCell ref="B11:G11"/>
    <mergeCell ref="C8:G8"/>
    <mergeCell ref="AM8:AQ8"/>
    <mergeCell ref="AS8:AW8"/>
    <mergeCell ref="AY8:BC8"/>
    <mergeCell ref="B31:G31"/>
    <mergeCell ref="B70:G70"/>
  </mergeCells>
  <hyperlinks>
    <hyperlink ref="B123"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J9" sqref="J9"/>
    </sheetView>
  </sheetViews>
  <sheetFormatPr defaultRowHeight="14.4" x14ac:dyDescent="0.3"/>
  <cols>
    <col min="1" max="1" width="2.6640625" style="135" customWidth="1"/>
    <col min="2" max="2" width="9.33203125" style="135" customWidth="1"/>
    <col min="3" max="3" width="71" style="135" customWidth="1"/>
    <col min="4" max="4" width="8.88671875" style="135"/>
    <col min="6" max="6" width="8.88671875" style="135"/>
    <col min="7" max="7" width="4.109375" style="135" customWidth="1"/>
    <col min="8" max="8" width="9.109375" style="135" customWidth="1"/>
    <col min="9" max="13" width="8.88671875" style="135"/>
    <col min="14" max="14" width="6.88671875" style="135" customWidth="1"/>
    <col min="15" max="16384" width="8.88671875" style="135"/>
  </cols>
  <sheetData>
    <row r="1" spans="1:14" s="131" customFormat="1" ht="17.399999999999999" x14ac:dyDescent="0.3">
      <c r="A1" s="130" t="s">
        <v>138</v>
      </c>
      <c r="C1" s="130"/>
    </row>
    <row r="2" spans="1:14" s="193" customFormat="1" x14ac:dyDescent="0.3"/>
    <row r="3" spans="1:14" s="133" customFormat="1" ht="17.399999999999999" x14ac:dyDescent="0.3">
      <c r="A3" s="132"/>
      <c r="C3" s="134" t="s">
        <v>109</v>
      </c>
      <c r="E3"/>
    </row>
    <row r="4" spans="1:14" x14ac:dyDescent="0.3">
      <c r="G4" s="136"/>
      <c r="H4" s="137"/>
      <c r="I4" s="137"/>
      <c r="J4" s="137"/>
      <c r="K4" s="137"/>
      <c r="L4" s="137"/>
      <c r="M4" s="137"/>
      <c r="N4" s="138"/>
    </row>
    <row r="5" spans="1:14" ht="15.6" x14ac:dyDescent="0.3">
      <c r="B5" s="195" t="s">
        <v>110</v>
      </c>
      <c r="C5" s="196"/>
      <c r="G5" s="139"/>
      <c r="H5" s="140" t="s">
        <v>111</v>
      </c>
      <c r="I5" s="141"/>
      <c r="J5" s="141"/>
      <c r="K5" s="141"/>
      <c r="L5" s="141"/>
      <c r="M5" s="141"/>
      <c r="N5" s="142"/>
    </row>
    <row r="6" spans="1:14" s="143" customFormat="1" ht="34.049999999999997" customHeight="1" x14ac:dyDescent="0.3">
      <c r="B6" s="144" t="s">
        <v>112</v>
      </c>
      <c r="C6" s="230" t="s">
        <v>113</v>
      </c>
      <c r="D6" s="231"/>
      <c r="E6"/>
      <c r="G6" s="145"/>
      <c r="H6" s="146"/>
      <c r="I6" s="141"/>
      <c r="J6" s="147" t="s">
        <v>4</v>
      </c>
      <c r="K6" s="147" t="s">
        <v>5</v>
      </c>
      <c r="L6" s="147" t="s">
        <v>6</v>
      </c>
      <c r="M6" s="148"/>
      <c r="N6" s="149"/>
    </row>
    <row r="7" spans="1:14" s="143" customFormat="1" ht="34.049999999999997" customHeight="1" x14ac:dyDescent="0.25">
      <c r="B7" s="150" t="s">
        <v>114</v>
      </c>
      <c r="C7" s="231" t="s">
        <v>115</v>
      </c>
      <c r="D7" s="231"/>
      <c r="E7"/>
      <c r="G7" s="145"/>
      <c r="H7" s="146"/>
      <c r="I7" s="151" t="s">
        <v>116</v>
      </c>
      <c r="J7" s="152">
        <v>100</v>
      </c>
      <c r="K7" s="153">
        <v>0.13819999999999999</v>
      </c>
      <c r="L7" s="152">
        <v>38.603299999999997</v>
      </c>
      <c r="M7" s="148"/>
      <c r="N7" s="149"/>
    </row>
    <row r="8" spans="1:14" s="143" customFormat="1" ht="36" customHeight="1" x14ac:dyDescent="0.25">
      <c r="B8" s="150" t="s">
        <v>117</v>
      </c>
      <c r="C8" s="231" t="s">
        <v>118</v>
      </c>
      <c r="D8" s="231"/>
      <c r="E8"/>
      <c r="G8" s="145"/>
      <c r="H8" s="154"/>
      <c r="I8" s="151" t="s">
        <v>119</v>
      </c>
      <c r="J8" s="152">
        <v>325</v>
      </c>
      <c r="K8" s="155" t="s">
        <v>120</v>
      </c>
      <c r="L8" s="156"/>
      <c r="M8" s="148"/>
      <c r="N8" s="149"/>
    </row>
    <row r="9" spans="1:14" s="143" customFormat="1" ht="36" customHeight="1" x14ac:dyDescent="0.25">
      <c r="B9" s="150" t="s">
        <v>121</v>
      </c>
      <c r="C9" s="231" t="s">
        <v>122</v>
      </c>
      <c r="D9" s="231"/>
      <c r="E9"/>
      <c r="G9" s="145"/>
      <c r="H9" s="154"/>
      <c r="I9" s="151" t="s">
        <v>123</v>
      </c>
      <c r="J9" s="157">
        <f>ROUND(((J8-J7)*K7)+L7,3)</f>
        <v>69.697999999999993</v>
      </c>
      <c r="K9" s="158"/>
      <c r="L9" s="156"/>
      <c r="M9" s="148"/>
      <c r="N9" s="149"/>
    </row>
    <row r="10" spans="1:14" x14ac:dyDescent="0.3">
      <c r="G10" s="159"/>
      <c r="H10" s="160"/>
      <c r="I10" s="160"/>
      <c r="J10" s="160"/>
      <c r="K10" s="160"/>
      <c r="L10" s="160"/>
      <c r="M10" s="160"/>
      <c r="N10" s="161"/>
    </row>
    <row r="11" spans="1:14" ht="15.6" x14ac:dyDescent="0.3">
      <c r="B11" s="162" t="s">
        <v>124</v>
      </c>
      <c r="C11" s="163"/>
      <c r="D11" s="163"/>
    </row>
    <row r="12" spans="1:14" x14ac:dyDescent="0.3">
      <c r="B12" s="164" t="s">
        <v>139</v>
      </c>
      <c r="C12" s="163"/>
      <c r="D12" s="163"/>
    </row>
    <row r="13" spans="1:14" x14ac:dyDescent="0.3">
      <c r="B13" s="165" t="s">
        <v>112</v>
      </c>
      <c r="C13" s="166" t="s">
        <v>125</v>
      </c>
      <c r="D13" s="167">
        <f>'RMW Prices'!$F$20</f>
        <v>0.13819999999999999</v>
      </c>
    </row>
    <row r="14" spans="1:14" x14ac:dyDescent="0.3">
      <c r="B14" s="168"/>
      <c r="C14" s="186" t="s">
        <v>140</v>
      </c>
      <c r="D14" s="169">
        <f>'RMW Prices'!$G$20</f>
        <v>38.603299999999997</v>
      </c>
    </row>
    <row r="15" spans="1:14" ht="18" customHeight="1" x14ac:dyDescent="0.3">
      <c r="B15" s="168" t="s">
        <v>114</v>
      </c>
      <c r="C15" s="170" t="s">
        <v>126</v>
      </c>
      <c r="D15" s="171" t="s">
        <v>127</v>
      </c>
    </row>
    <row r="16" spans="1:14" ht="18" customHeight="1" x14ac:dyDescent="0.3">
      <c r="B16" s="168" t="s">
        <v>128</v>
      </c>
      <c r="C16" s="170" t="str">
        <f>"Incremental price = 225g x "&amp;TEXT(D13,"0.0000p")</f>
        <v>Incremental price = 225g x 0.1382p</v>
      </c>
      <c r="D16" s="171">
        <f>(325-100)*D13</f>
        <v>31.094999999999999</v>
      </c>
      <c r="H16" s="172"/>
      <c r="I16" s="173"/>
    </row>
    <row r="17" spans="2:9" ht="18" customHeight="1" x14ac:dyDescent="0.3">
      <c r="B17" s="168" t="s">
        <v>129</v>
      </c>
      <c r="C17" s="170" t="str">
        <f>"Final price = "&amp;TEXT(D16,"0.0000p")&amp;" + "&amp;TEXT(D14,"0.0000p")&amp;", rounded to the nearest 1/1000th of a penny"</f>
        <v>Final price = 31.0950p + 38.6033p, rounded to the nearest 1/1000th of a penny</v>
      </c>
      <c r="D17" s="174">
        <f>ROUND(D14+D16,3)</f>
        <v>69.697999999999993</v>
      </c>
      <c r="H17" s="172"/>
      <c r="I17" s="173"/>
    </row>
    <row r="18" spans="2:9" s="141" customFormat="1" ht="18" customHeight="1" x14ac:dyDescent="0.3">
      <c r="B18" s="165"/>
      <c r="C18" s="175"/>
      <c r="D18" s="176"/>
      <c r="E18"/>
      <c r="H18" s="172"/>
      <c r="I18" s="177"/>
    </row>
    <row r="19" spans="2:9" x14ac:dyDescent="0.3">
      <c r="B19" s="178" t="s">
        <v>130</v>
      </c>
      <c r="C19" s="163"/>
      <c r="D19" s="163"/>
    </row>
    <row r="20" spans="2:9" x14ac:dyDescent="0.3">
      <c r="B20" s="163" t="str">
        <f>"Business mail presented in trays will save "&amp;TEXT('RMW Prices'!$D$106,"0.0p")&amp;" per item"</f>
        <v>Business mail presented in trays will save 1.5p per item</v>
      </c>
      <c r="C20" s="163"/>
      <c r="D20" s="163"/>
    </row>
    <row r="21" spans="2:9" x14ac:dyDescent="0.3">
      <c r="B21" s="179" t="str">
        <f>"Final tray price = "&amp;TEXT(D17,"0.000p")&amp;" - "&amp;TEXT('RMW Prices'!$D$106,"0.0p")</f>
        <v>Final tray price = 69.698p - 1.5p</v>
      </c>
      <c r="C21" s="180"/>
      <c r="D21" s="181">
        <f>D17-'RMW Prices'!$D$106</f>
        <v>68.197999999999993</v>
      </c>
    </row>
    <row r="23" spans="2:9" x14ac:dyDescent="0.3">
      <c r="B23" s="182" t="s">
        <v>71</v>
      </c>
    </row>
    <row r="24" spans="2:9" x14ac:dyDescent="0.3">
      <c r="B24" s="187" t="s">
        <v>141</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70"/>
  <sheetViews>
    <sheetView showGridLines="0" zoomScale="85" zoomScaleNormal="85" workbookViewId="0">
      <pane ySplit="1" topLeftCell="A2" activePane="bottomLeft" state="frozen"/>
      <selection activeCell="P8" sqref="P8"/>
      <selection pane="bottomLeft" activeCell="A2" sqref="A2"/>
    </sheetView>
  </sheetViews>
  <sheetFormatPr defaultRowHeight="14.4" zeroHeight="1" x14ac:dyDescent="0.3"/>
  <cols>
    <col min="1" max="1" width="2.5546875" style="80" customWidth="1"/>
    <col min="2" max="2" width="68.109375" style="80" customWidth="1"/>
    <col min="3" max="3" width="16.109375" style="80" customWidth="1"/>
    <col min="4" max="4" width="20.33203125" style="80" customWidth="1"/>
    <col min="5" max="16384" width="8.88671875" style="80"/>
  </cols>
  <sheetData>
    <row r="1" spans="1:4" s="78" customFormat="1" ht="17.399999999999999" x14ac:dyDescent="0.3">
      <c r="A1" s="77" t="s">
        <v>142</v>
      </c>
      <c r="B1" s="77"/>
      <c r="C1" s="77"/>
    </row>
    <row r="2" spans="1:4" s="193" customFormat="1" x14ac:dyDescent="0.3"/>
    <row r="3" spans="1:4" ht="31.5" customHeight="1" x14ac:dyDescent="0.3">
      <c r="A3" s="79"/>
      <c r="B3" s="81" t="s">
        <v>1</v>
      </c>
      <c r="C3" s="82" t="s">
        <v>74</v>
      </c>
      <c r="D3" s="83" t="s">
        <v>147</v>
      </c>
    </row>
    <row r="4" spans="1:4" x14ac:dyDescent="0.3">
      <c r="A4" s="79"/>
      <c r="B4" s="84" t="s">
        <v>75</v>
      </c>
      <c r="C4" s="85" t="s">
        <v>57</v>
      </c>
      <c r="D4" s="86" t="s">
        <v>150</v>
      </c>
    </row>
    <row r="5" spans="1:4" x14ac:dyDescent="0.3">
      <c r="A5" s="79"/>
      <c r="B5" s="87"/>
      <c r="C5" s="88" t="s">
        <v>59</v>
      </c>
      <c r="D5" s="89" t="s">
        <v>151</v>
      </c>
    </row>
    <row r="6" spans="1:4" x14ac:dyDescent="0.3">
      <c r="B6" s="84" t="s">
        <v>76</v>
      </c>
      <c r="C6" s="85"/>
      <c r="D6" s="90" t="s">
        <v>152</v>
      </c>
    </row>
    <row r="7" spans="1:4" x14ac:dyDescent="0.3">
      <c r="B7" s="91" t="s">
        <v>77</v>
      </c>
      <c r="C7" s="85"/>
      <c r="D7" s="90" t="s">
        <v>152</v>
      </c>
    </row>
    <row r="8" spans="1:4" x14ac:dyDescent="0.3">
      <c r="B8" s="92" t="s">
        <v>78</v>
      </c>
      <c r="C8" s="93" t="s">
        <v>57</v>
      </c>
      <c r="D8" s="94" t="s">
        <v>153</v>
      </c>
    </row>
    <row r="9" spans="1:4" x14ac:dyDescent="0.3">
      <c r="B9" s="95"/>
      <c r="C9" s="96" t="s">
        <v>59</v>
      </c>
      <c r="D9" s="97" t="s">
        <v>154</v>
      </c>
    </row>
    <row r="10" spans="1:4" x14ac:dyDescent="0.3">
      <c r="B10" s="98" t="s">
        <v>79</v>
      </c>
      <c r="C10" s="85"/>
      <c r="D10" s="99">
        <v>2.57</v>
      </c>
    </row>
    <row r="11" spans="1:4" x14ac:dyDescent="0.3">
      <c r="B11" s="98" t="s">
        <v>80</v>
      </c>
      <c r="C11" s="85"/>
      <c r="D11" s="99"/>
    </row>
    <row r="12" spans="1:4" x14ac:dyDescent="0.3">
      <c r="B12" s="194" t="s">
        <v>155</v>
      </c>
      <c r="C12" s="88" t="s">
        <v>57</v>
      </c>
      <c r="D12" s="100" t="s">
        <v>156</v>
      </c>
    </row>
    <row r="13" spans="1:4" x14ac:dyDescent="0.3">
      <c r="B13" s="194" t="s">
        <v>157</v>
      </c>
      <c r="C13" s="101" t="s">
        <v>59</v>
      </c>
      <c r="D13" s="102" t="s">
        <v>158</v>
      </c>
    </row>
    <row r="14" spans="1:4" x14ac:dyDescent="0.3">
      <c r="B14" s="91" t="s">
        <v>81</v>
      </c>
      <c r="C14" s="85"/>
      <c r="D14" s="99">
        <v>9.6</v>
      </c>
    </row>
    <row r="15" spans="1:4" x14ac:dyDescent="0.3">
      <c r="B15" s="103" t="s">
        <v>82</v>
      </c>
      <c r="C15" s="104"/>
      <c r="D15" s="105">
        <v>2.9</v>
      </c>
    </row>
    <row r="16" spans="1:4" x14ac:dyDescent="0.3">
      <c r="B16" s="103" t="s">
        <v>83</v>
      </c>
      <c r="C16" s="104"/>
      <c r="D16" s="105">
        <v>14.57</v>
      </c>
    </row>
    <row r="17" spans="2:4" x14ac:dyDescent="0.3">
      <c r="B17" s="103" t="s">
        <v>84</v>
      </c>
      <c r="C17" s="104"/>
      <c r="D17" s="105">
        <v>1.51</v>
      </c>
    </row>
    <row r="18" spans="2:4" x14ac:dyDescent="0.3">
      <c r="B18" s="106" t="s">
        <v>85</v>
      </c>
      <c r="C18" s="104"/>
      <c r="D18" s="107"/>
    </row>
    <row r="19" spans="2:4" x14ac:dyDescent="0.3">
      <c r="B19" s="103" t="s">
        <v>86</v>
      </c>
      <c r="C19" s="104"/>
      <c r="D19" s="105">
        <v>18.59</v>
      </c>
    </row>
    <row r="20" spans="2:4" x14ac:dyDescent="0.3">
      <c r="B20" s="103" t="s">
        <v>87</v>
      </c>
      <c r="C20" s="104"/>
      <c r="D20" s="105">
        <v>1.53</v>
      </c>
    </row>
    <row r="21" spans="2:4" x14ac:dyDescent="0.3">
      <c r="B21" s="103" t="s">
        <v>88</v>
      </c>
      <c r="C21" s="104"/>
      <c r="D21" s="105">
        <v>115.36</v>
      </c>
    </row>
    <row r="22" spans="2:4" x14ac:dyDescent="0.3">
      <c r="B22" s="84" t="s">
        <v>89</v>
      </c>
      <c r="C22" s="108"/>
      <c r="D22" s="109"/>
    </row>
    <row r="23" spans="2:4" x14ac:dyDescent="0.3">
      <c r="B23" s="103" t="s">
        <v>90</v>
      </c>
      <c r="C23" s="104"/>
      <c r="D23" s="110" t="s">
        <v>159</v>
      </c>
    </row>
    <row r="24" spans="2:4" x14ac:dyDescent="0.3">
      <c r="B24" s="84" t="s">
        <v>91</v>
      </c>
      <c r="C24" s="108"/>
      <c r="D24" s="109"/>
    </row>
    <row r="25" spans="2:4" x14ac:dyDescent="0.3">
      <c r="B25" s="103" t="s">
        <v>92</v>
      </c>
      <c r="C25" s="104"/>
      <c r="D25" s="105">
        <v>143.38</v>
      </c>
    </row>
    <row r="26" spans="2:4" x14ac:dyDescent="0.3">
      <c r="B26" s="111" t="s">
        <v>93</v>
      </c>
      <c r="C26" s="112"/>
      <c r="D26" s="113">
        <v>55</v>
      </c>
    </row>
    <row r="27" spans="2:4" ht="27" x14ac:dyDescent="0.3">
      <c r="B27" s="114" t="s">
        <v>94</v>
      </c>
      <c r="C27" s="232" t="s">
        <v>95</v>
      </c>
      <c r="D27" s="233"/>
    </row>
    <row r="28" spans="2:4" x14ac:dyDescent="0.3">
      <c r="B28" s="103" t="s">
        <v>96</v>
      </c>
      <c r="C28" s="232"/>
      <c r="D28" s="233"/>
    </row>
    <row r="29" spans="2:4" ht="35.4" x14ac:dyDescent="0.3">
      <c r="B29" s="115" t="s">
        <v>97</v>
      </c>
      <c r="C29" s="234"/>
      <c r="D29" s="235"/>
    </row>
    <row r="30" spans="2:4" x14ac:dyDescent="0.3">
      <c r="B30" s="116"/>
      <c r="C30" s="117"/>
      <c r="D30" s="118"/>
    </row>
    <row r="31" spans="2:4" ht="25.8" x14ac:dyDescent="0.3">
      <c r="B31" s="119" t="s">
        <v>98</v>
      </c>
      <c r="C31" s="118"/>
      <c r="D31" s="118"/>
    </row>
    <row r="32" spans="2:4" x14ac:dyDescent="0.3">
      <c r="B32" s="118"/>
      <c r="C32" s="118"/>
      <c r="D32" s="118"/>
    </row>
    <row r="33" spans="2:4" ht="15.6" x14ac:dyDescent="0.3">
      <c r="B33" s="81" t="s">
        <v>99</v>
      </c>
      <c r="C33" s="82" t="s">
        <v>74</v>
      </c>
      <c r="D33" s="83" t="s">
        <v>147</v>
      </c>
    </row>
    <row r="34" spans="2:4" x14ac:dyDescent="0.3">
      <c r="B34" s="84" t="s">
        <v>100</v>
      </c>
      <c r="C34" s="85" t="s">
        <v>57</v>
      </c>
      <c r="D34" s="86" t="s">
        <v>160</v>
      </c>
    </row>
    <row r="35" spans="2:4" x14ac:dyDescent="0.3">
      <c r="B35" s="87"/>
      <c r="C35" s="88" t="s">
        <v>59</v>
      </c>
      <c r="D35" s="89" t="s">
        <v>161</v>
      </c>
    </row>
    <row r="36" spans="2:4" x14ac:dyDescent="0.3">
      <c r="B36" s="84" t="s">
        <v>101</v>
      </c>
      <c r="C36" s="85" t="s">
        <v>57</v>
      </c>
      <c r="D36" s="86" t="s">
        <v>162</v>
      </c>
    </row>
    <row r="37" spans="2:4" ht="15" customHeight="1" x14ac:dyDescent="0.3">
      <c r="B37" s="103"/>
      <c r="C37" s="88" t="s">
        <v>59</v>
      </c>
      <c r="D37" s="89" t="s">
        <v>162</v>
      </c>
    </row>
    <row r="38" spans="2:4" x14ac:dyDescent="0.3">
      <c r="B38" s="91" t="s">
        <v>102</v>
      </c>
      <c r="C38" s="85" t="s">
        <v>57</v>
      </c>
      <c r="D38" s="120" t="s">
        <v>163</v>
      </c>
    </row>
    <row r="39" spans="2:4" x14ac:dyDescent="0.3">
      <c r="B39" s="87"/>
      <c r="C39" s="88" t="s">
        <v>59</v>
      </c>
      <c r="D39" s="121" t="s">
        <v>164</v>
      </c>
    </row>
    <row r="40" spans="2:4" x14ac:dyDescent="0.3">
      <c r="B40" s="84" t="s">
        <v>103</v>
      </c>
      <c r="C40" s="85" t="s">
        <v>57</v>
      </c>
      <c r="D40" s="120" t="s">
        <v>165</v>
      </c>
    </row>
    <row r="41" spans="2:4" x14ac:dyDescent="0.3">
      <c r="B41" s="103"/>
      <c r="C41" s="88" t="s">
        <v>59</v>
      </c>
      <c r="D41" s="121" t="s">
        <v>166</v>
      </c>
    </row>
    <row r="42" spans="2:4" x14ac:dyDescent="0.3">
      <c r="B42" s="91" t="s">
        <v>104</v>
      </c>
      <c r="C42" s="85" t="s">
        <v>57</v>
      </c>
      <c r="D42" s="99">
        <v>32.950000000000003</v>
      </c>
    </row>
    <row r="43" spans="2:4" x14ac:dyDescent="0.3">
      <c r="B43" s="87"/>
      <c r="C43" s="88" t="s">
        <v>59</v>
      </c>
      <c r="D43" s="100">
        <v>32.950000000000003</v>
      </c>
    </row>
    <row r="44" spans="2:4" x14ac:dyDescent="0.3">
      <c r="B44" s="92" t="s">
        <v>105</v>
      </c>
      <c r="C44" s="93" t="s">
        <v>57</v>
      </c>
      <c r="D44" s="122">
        <v>32.950000000000003</v>
      </c>
    </row>
    <row r="45" spans="2:4" x14ac:dyDescent="0.3">
      <c r="B45" s="95"/>
      <c r="C45" s="96" t="s">
        <v>59</v>
      </c>
      <c r="D45" s="123">
        <v>32.950000000000003</v>
      </c>
    </row>
    <row r="46" spans="2:4" x14ac:dyDescent="0.3">
      <c r="B46" s="92" t="s">
        <v>106</v>
      </c>
      <c r="C46" s="93" t="s">
        <v>57</v>
      </c>
      <c r="D46" s="122" t="s">
        <v>167</v>
      </c>
    </row>
    <row r="47" spans="2:4" x14ac:dyDescent="0.3">
      <c r="B47" s="124"/>
      <c r="C47" s="125" t="s">
        <v>59</v>
      </c>
      <c r="D47" s="126" t="s">
        <v>168</v>
      </c>
    </row>
    <row r="48" spans="2:4" x14ac:dyDescent="0.3">
      <c r="B48" s="118"/>
      <c r="C48" s="118"/>
      <c r="D48" s="118"/>
    </row>
    <row r="49" spans="2:4" x14ac:dyDescent="0.3">
      <c r="B49" s="127" t="s">
        <v>107</v>
      </c>
      <c r="C49" s="118"/>
      <c r="D49" s="118"/>
    </row>
    <row r="50" spans="2:4" x14ac:dyDescent="0.3">
      <c r="B50" s="127"/>
      <c r="C50" s="118"/>
      <c r="D50" s="118"/>
    </row>
    <row r="51" spans="2:4" x14ac:dyDescent="0.3">
      <c r="B51" s="128" t="s">
        <v>108</v>
      </c>
      <c r="C51" s="118"/>
      <c r="D51" s="118"/>
    </row>
    <row r="52" spans="2:4" x14ac:dyDescent="0.3">
      <c r="B52" s="129" t="s">
        <v>73</v>
      </c>
      <c r="C52" s="118"/>
      <c r="D52" s="118"/>
    </row>
    <row r="53" spans="2:4" x14ac:dyDescent="0.3"/>
    <row r="54" spans="2:4" x14ac:dyDescent="0.3"/>
    <row r="55" spans="2:4" x14ac:dyDescent="0.3"/>
    <row r="56" spans="2:4" x14ac:dyDescent="0.3"/>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row r="68" x14ac:dyDescent="0.3"/>
    <row r="69" x14ac:dyDescent="0.3"/>
    <row r="70" x14ac:dyDescent="0.3"/>
  </sheetData>
  <mergeCells count="1">
    <mergeCell ref="C27:D29"/>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James Prettyman</cp:lastModifiedBy>
  <dcterms:created xsi:type="dcterms:W3CDTF">2022-08-03T10:50:09Z</dcterms:created>
  <dcterms:modified xsi:type="dcterms:W3CDTF">2023-01-18T11:48:59Z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2023-01-18T11:48:59Z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e85e9467-9ee7-459d-a62c-1e67e86f7cde</vt:lpwstr>
  </property>
  <property fmtid="{D5CDD505-2E9C-101B-9397-08002B2CF9AE}" pid="8" name="MSIP_Label_980f36f3-41a5-4f45-a6a2-e224f336accd_ContentBits">
    <vt:lpwstr>2</vt:lpwstr>
  </property>
</Properties>
</file>